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035" windowWidth="13275" windowHeight="4875"/>
  </bookViews>
  <sheets>
    <sheet name="UNICE " sheetId="23" r:id="rId1"/>
    <sheet name="PNS " sheetId="24" r:id="rId2"/>
    <sheet name="Pens 50% " sheetId="27" r:id="rId3"/>
    <sheet name="Pens 50%CV " sheetId="28" r:id="rId4"/>
    <sheet name="Unice CV" sheetId="34" r:id="rId5"/>
  </sheets>
  <calcPr calcId="145621"/>
</workbook>
</file>

<file path=xl/calcChain.xml><?xml version="1.0" encoding="utf-8"?>
<calcChain xmlns="http://schemas.openxmlformats.org/spreadsheetml/2006/main">
  <c r="H93" i="23" l="1"/>
  <c r="I54" i="34" l="1"/>
  <c r="H45" i="28"/>
  <c r="H120" i="24" l="1"/>
  <c r="K184" i="24"/>
  <c r="I100" i="34" l="1"/>
  <c r="I95" i="34"/>
  <c r="I67" i="34"/>
  <c r="I43" i="34"/>
  <c r="I36" i="34"/>
  <c r="I25" i="34"/>
  <c r="I101" i="34" l="1"/>
  <c r="I192" i="23" l="1"/>
  <c r="J192" i="23"/>
  <c r="J176" i="24" l="1"/>
  <c r="K176" i="24"/>
  <c r="H29" i="28" l="1"/>
  <c r="H194" i="23" l="1"/>
  <c r="I176" i="24" l="1"/>
  <c r="J179" i="24" l="1"/>
  <c r="J185" i="24" s="1"/>
  <c r="K179" i="24"/>
  <c r="H92" i="23" l="1"/>
  <c r="H26" i="24" l="1"/>
  <c r="I120" i="24" l="1"/>
  <c r="J120" i="24"/>
  <c r="K120" i="24"/>
  <c r="H14" i="28" l="1"/>
  <c r="H56" i="24"/>
  <c r="I92" i="27" l="1"/>
  <c r="I34" i="27" l="1"/>
  <c r="H192" i="23" l="1"/>
  <c r="H158" i="23" l="1"/>
  <c r="I56" i="24" l="1"/>
  <c r="I26" i="24"/>
  <c r="J26" i="24"/>
  <c r="I151" i="24"/>
  <c r="J151" i="24"/>
  <c r="I125" i="24"/>
  <c r="J125" i="24"/>
  <c r="J56" i="24" l="1"/>
  <c r="J52" i="27" l="1"/>
  <c r="K52" i="27"/>
  <c r="I52" i="27"/>
  <c r="I29" i="28" l="1"/>
  <c r="J29" i="28"/>
  <c r="I14" i="28"/>
  <c r="J14" i="28"/>
  <c r="I52" i="28"/>
  <c r="J52" i="28"/>
  <c r="I158" i="23" l="1"/>
  <c r="J158" i="23"/>
  <c r="I173" i="23"/>
  <c r="J173" i="23"/>
  <c r="K192" i="23"/>
  <c r="J92" i="27" l="1"/>
  <c r="K92" i="27"/>
  <c r="J65" i="27" l="1"/>
  <c r="K65" i="27"/>
  <c r="J34" i="27"/>
  <c r="K34" i="27"/>
  <c r="J13" i="27"/>
  <c r="K13" i="27"/>
  <c r="J93" i="27" l="1"/>
  <c r="K93" i="27"/>
  <c r="I52" i="23" l="1"/>
  <c r="J52" i="23"/>
  <c r="I63" i="23"/>
  <c r="J63" i="23"/>
  <c r="I28" i="23"/>
  <c r="J28" i="23"/>
  <c r="K185" i="24" l="1"/>
  <c r="H52" i="28" l="1"/>
  <c r="J45" i="28"/>
  <c r="H151" i="24" l="1"/>
  <c r="I65" i="27" l="1"/>
  <c r="I184" i="24" l="1"/>
  <c r="I179" i="24"/>
  <c r="I185" i="24" l="1"/>
  <c r="K52" i="23"/>
  <c r="J138" i="24" l="1"/>
  <c r="J154" i="24" s="1"/>
  <c r="K125" i="24"/>
  <c r="I138" i="24"/>
  <c r="K138" i="24"/>
  <c r="H173" i="23" l="1"/>
  <c r="H63" i="23"/>
  <c r="H28" i="23"/>
  <c r="K56" i="24" l="1"/>
  <c r="J37" i="28" l="1"/>
  <c r="J53" i="28" s="1"/>
  <c r="I37" i="28"/>
  <c r="H37" i="28"/>
  <c r="I34" i="28"/>
  <c r="H34" i="28"/>
  <c r="H53" i="28" l="1"/>
  <c r="I53" i="28"/>
  <c r="K151" i="24" l="1"/>
  <c r="K26" i="24"/>
  <c r="I80" i="27" l="1"/>
  <c r="I13" i="27"/>
  <c r="I93" i="27" l="1"/>
  <c r="K144" i="24" l="1"/>
  <c r="I144" i="24"/>
  <c r="H144" i="24"/>
  <c r="H138" i="24"/>
  <c r="H125" i="24"/>
  <c r="K88" i="24"/>
  <c r="I88" i="24"/>
  <c r="H88" i="24"/>
  <c r="K80" i="24"/>
  <c r="I80" i="24"/>
  <c r="H80" i="24"/>
  <c r="H154" i="24" l="1"/>
  <c r="I154" i="24"/>
  <c r="K154" i="24"/>
  <c r="K173" i="23"/>
  <c r="K158" i="23"/>
  <c r="K92" i="23"/>
  <c r="J92" i="23"/>
  <c r="I92" i="23"/>
  <c r="K76" i="23"/>
  <c r="J76" i="23"/>
  <c r="I76" i="23"/>
  <c r="H76" i="23"/>
  <c r="K69" i="23"/>
  <c r="J69" i="23"/>
  <c r="I69" i="23"/>
  <c r="H69" i="23"/>
  <c r="K63" i="23"/>
  <c r="H52" i="23"/>
  <c r="H195" i="23" s="1"/>
  <c r="K28" i="23"/>
  <c r="I195" i="23" l="1"/>
  <c r="J195" i="23"/>
  <c r="K195" i="23"/>
</calcChain>
</file>

<file path=xl/sharedStrings.xml><?xml version="1.0" encoding="utf-8"?>
<sst xmlns="http://schemas.openxmlformats.org/spreadsheetml/2006/main" count="709" uniqueCount="268">
  <si>
    <t>Nr</t>
  </si>
  <si>
    <t>CESIONAR</t>
  </si>
  <si>
    <t>CEDENT</t>
  </si>
  <si>
    <t>Nr.si data Contr.</t>
  </si>
  <si>
    <t xml:space="preserve">Nr. si data </t>
  </si>
  <si>
    <t>crt</t>
  </si>
  <si>
    <t>cesiune creanta</t>
  </si>
  <si>
    <t>facturii</t>
  </si>
  <si>
    <t>lei</t>
  </si>
  <si>
    <t>cesionata lei</t>
  </si>
  <si>
    <t>T O T A L  MEDIPLUS</t>
  </si>
  <si>
    <t>medicament</t>
  </si>
  <si>
    <t>Tip</t>
  </si>
  <si>
    <t>plata factura cesionata</t>
  </si>
  <si>
    <t>medic.</t>
  </si>
  <si>
    <t>TOTAL</t>
  </si>
  <si>
    <t>TOTAL  FARMEXIM</t>
  </si>
  <si>
    <t>TOTAL MEDIPLUS EXIM</t>
  </si>
  <si>
    <t>TOTAL FARMEXIM</t>
  </si>
  <si>
    <t>T O T A L</t>
  </si>
  <si>
    <t>medicamente cu si fara contributie personala-activitate curenta</t>
  </si>
  <si>
    <t>TOTAL PHARMAFARM</t>
  </si>
  <si>
    <t xml:space="preserve">TOTAL  </t>
  </si>
  <si>
    <t>TOTAL DONA LOGISTICA</t>
  </si>
  <si>
    <t>TOTAL ALLIANCE HEALTHCARE  ROMANIA</t>
  </si>
  <si>
    <t>MEDIPLUS EXIM SRL</t>
  </si>
  <si>
    <t>DONA LOGISTICA</t>
  </si>
  <si>
    <t>Date inregistrare CAS MM</t>
  </si>
  <si>
    <t>Date inreg. CAS MM</t>
  </si>
  <si>
    <t xml:space="preserve">ALLIANCE HEALTHCARE </t>
  </si>
  <si>
    <t>ROPHARMA LOGISTIC</t>
  </si>
  <si>
    <t>MEDIPLUS EXIM</t>
  </si>
  <si>
    <t xml:space="preserve">ALLIANCE  HEALTHCARE </t>
  </si>
  <si>
    <t>FARMEXIM  S. A.</t>
  </si>
  <si>
    <t>FARMEXIM S. A.</t>
  </si>
  <si>
    <t>PHARMA S A</t>
  </si>
  <si>
    <t>TOTAL PHARMA  S. A</t>
  </si>
  <si>
    <t xml:space="preserve">                                                                                                          TOTAL  MEDIPLUS EXIM</t>
  </si>
  <si>
    <t>TOTAL PHARMA</t>
  </si>
  <si>
    <t>FARMEXIM</t>
  </si>
  <si>
    <t xml:space="preserve">TOTAL FARMEXIM </t>
  </si>
  <si>
    <t xml:space="preserve">                                                                                                      TOTAL MEDIPLUS EXIM</t>
  </si>
  <si>
    <t>PHARMAPHARM</t>
  </si>
  <si>
    <t>TOTAL PHARMAPHARM</t>
  </si>
  <si>
    <t>TOTAL GENERAL</t>
  </si>
  <si>
    <t>TOTAL ALLIANCE HEALTHCARE ROMANIA  SRL</t>
  </si>
  <si>
    <t xml:space="preserve">Nr.si data Contr. </t>
  </si>
  <si>
    <t>Nr. si data  facturii</t>
  </si>
  <si>
    <t>FILDAS</t>
  </si>
  <si>
    <t>TRADING</t>
  </si>
  <si>
    <t xml:space="preserve">TOTAL FILDAS TRADING </t>
  </si>
  <si>
    <t>FILDAS TRADING</t>
  </si>
  <si>
    <t>TOTAL  FILDAS TRADING</t>
  </si>
  <si>
    <t>TOTAL FILDAS TRADING</t>
  </si>
  <si>
    <t>TOTAL ALLIANCE HEALTHCARE</t>
  </si>
  <si>
    <t xml:space="preserve">FILDAS </t>
  </si>
  <si>
    <t>Tip medicament</t>
  </si>
  <si>
    <t xml:space="preserve"> HEALTHCARE </t>
  </si>
  <si>
    <t xml:space="preserve">ALLIANCE  </t>
  </si>
  <si>
    <t xml:space="preserve">TOTAL  FARMEXIM                 </t>
  </si>
  <si>
    <t xml:space="preserve">valoare factura </t>
  </si>
  <si>
    <t xml:space="preserve">PHARMAFARM </t>
  </si>
  <si>
    <t>Valoare factura cesionata lei</t>
  </si>
  <si>
    <t>Propus spre decontare</t>
  </si>
  <si>
    <t>decontare</t>
  </si>
  <si>
    <t>Valoare factura cesionata</t>
  </si>
  <si>
    <t>Propus spre</t>
  </si>
  <si>
    <t>valoare factura</t>
  </si>
  <si>
    <t xml:space="preserve">TOTAL GENERAL </t>
  </si>
  <si>
    <t>TOTAL  ROPHARMA LOGISTIC</t>
  </si>
  <si>
    <t xml:space="preserve">FILDAS TRADING </t>
  </si>
  <si>
    <t xml:space="preserve">                                                          TOTAL DONA LOGISTIC</t>
  </si>
  <si>
    <t>DONA LOGISTIC</t>
  </si>
  <si>
    <t>T O TAL DONA LOGISTICA</t>
  </si>
  <si>
    <t>Decontat</t>
  </si>
  <si>
    <t>anterior</t>
  </si>
  <si>
    <t>Plata factura cesionata</t>
  </si>
  <si>
    <t>ALLIANCE HEALTHCARE</t>
  </si>
  <si>
    <t>Ramas de</t>
  </si>
  <si>
    <t>plata</t>
  </si>
  <si>
    <t xml:space="preserve">Propus spre </t>
  </si>
  <si>
    <t xml:space="preserve">Decontat </t>
  </si>
  <si>
    <t>ROPHARMA SA</t>
  </si>
  <si>
    <t>TOTAL ROPHARMA SA</t>
  </si>
  <si>
    <t>CAS MARAMURES</t>
  </si>
  <si>
    <t>TOTAL ROPHARMA S.A.</t>
  </si>
  <si>
    <t>ROPHARMA S.A.</t>
  </si>
  <si>
    <t>TOTAL ALLIANCE HEALTHCARE ROMANIA</t>
  </si>
  <si>
    <t xml:space="preserve">HEALTHCARE </t>
  </si>
  <si>
    <t>HEALTHCARE</t>
  </si>
  <si>
    <t xml:space="preserve">ALLIANCE </t>
  </si>
  <si>
    <t>MEDIPLUS DR.MAX</t>
  </si>
  <si>
    <t>LUANA FARM</t>
  </si>
  <si>
    <t xml:space="preserve">                                                          TOTAL ROPHARMA SA</t>
  </si>
  <si>
    <t>ALLIANCE HEALTHCARE ROMANIA</t>
  </si>
  <si>
    <t xml:space="preserve"> HEALTHCARE</t>
  </si>
  <si>
    <t>BIROU EXECUTOR JUDECATORESC</t>
  </si>
  <si>
    <t>TOTAL BIROU EXECUTOR JUDECATORESC</t>
  </si>
  <si>
    <t>DOSAR EXEC.JUD. 64/2025</t>
  </si>
  <si>
    <t>DR.MAX SRL MEDIPLUS</t>
  </si>
  <si>
    <t>TOTAL  DR MAX SRL MEDIPLUS</t>
  </si>
  <si>
    <t>CAS Maramures</t>
  </si>
  <si>
    <t xml:space="preserve">BIROU EXECUTOR JUDECATORESC </t>
  </si>
  <si>
    <t>DOSAR EXEC.JUD. 3303/2025</t>
  </si>
  <si>
    <t>ELODEA</t>
  </si>
  <si>
    <t xml:space="preserve">DONA LOGISTICA </t>
  </si>
  <si>
    <t>TOTAL  DONA LOGISTICA</t>
  </si>
  <si>
    <t>PLATI  CESIUNI            APRILIE  2026</t>
  </si>
  <si>
    <t>UNICE IAN.26</t>
  </si>
  <si>
    <t>PLATI  CESIUNI  APRILIE 2026</t>
  </si>
  <si>
    <t>PLATI CESIUNI PROGRAME NATIONALE DE SANATATE          APRILIE 2026</t>
  </si>
  <si>
    <t>PLATI  CESIUNI      APRILIE 2026</t>
  </si>
  <si>
    <t>PENSIONARI 50% IAN.26</t>
  </si>
  <si>
    <t>PENSIONARI 50% CV IAN.26</t>
  </si>
  <si>
    <t>PLATI CESIUNI     APRILIE 2026</t>
  </si>
  <si>
    <t>UNICE CV IAN.26</t>
  </si>
  <si>
    <t>MAR.2026</t>
  </si>
  <si>
    <t>LUMILEVA</t>
  </si>
  <si>
    <t>298/12.03.2026</t>
  </si>
  <si>
    <t>2794/16.03.2026</t>
  </si>
  <si>
    <t>Unice</t>
  </si>
  <si>
    <t>LUM10077/10.02.2026</t>
  </si>
  <si>
    <t>GENTIANA</t>
  </si>
  <si>
    <t>50871/03.03.2026</t>
  </si>
  <si>
    <t>2668/11.03.2026</t>
  </si>
  <si>
    <t>GENTIANA 443/04.02.2026</t>
  </si>
  <si>
    <t>FEB.2026</t>
  </si>
  <si>
    <t>PHARMACLIN</t>
  </si>
  <si>
    <t>246/06.02.2026</t>
  </si>
  <si>
    <t>1550/16.02.2026</t>
  </si>
  <si>
    <t>PHA 029/04.02.2026</t>
  </si>
  <si>
    <t>BALSAM</t>
  </si>
  <si>
    <t>249/17.02.2026</t>
  </si>
  <si>
    <t>1918/24.02.2026</t>
  </si>
  <si>
    <t>B 2344/04.02.2026</t>
  </si>
  <si>
    <t>REMEDIUM</t>
  </si>
  <si>
    <t>250/19.02.2026</t>
  </si>
  <si>
    <t>2333/04.03.2026</t>
  </si>
  <si>
    <t>R 920/05.02.2026</t>
  </si>
  <si>
    <t>SIM-JASMINE</t>
  </si>
  <si>
    <t>602/02.03.2026</t>
  </si>
  <si>
    <t>2561/10.03.2026</t>
  </si>
  <si>
    <t>SIMJ 305/05.02.2026</t>
  </si>
  <si>
    <t>EARLY MOON</t>
  </si>
  <si>
    <t>746/16.03.2026</t>
  </si>
  <si>
    <t>3030/20.03.2026</t>
  </si>
  <si>
    <t>EM 403/06.02.2026</t>
  </si>
  <si>
    <t>NOVA APOTEKA</t>
  </si>
  <si>
    <t>744/16.03.2026</t>
  </si>
  <si>
    <t>3031/20.03.2026</t>
  </si>
  <si>
    <t>N 10609/04.02.2026</t>
  </si>
  <si>
    <t>SILVER WOOLF</t>
  </si>
  <si>
    <t>748/16.03.2026</t>
  </si>
  <si>
    <t>3032/20.03.2026</t>
  </si>
  <si>
    <t>CLT 336/04.02.2026</t>
  </si>
  <si>
    <t>SALIX FARM</t>
  </si>
  <si>
    <t>743/16.03.2026</t>
  </si>
  <si>
    <t>3033/20.03.2026</t>
  </si>
  <si>
    <t>MMSAL 1274/04.02.2026</t>
  </si>
  <si>
    <t>GALENIC-MOL</t>
  </si>
  <si>
    <t>745/16.03.2026</t>
  </si>
  <si>
    <t>3034/20.03.2026</t>
  </si>
  <si>
    <t>GM 1501/04.02.2026</t>
  </si>
  <si>
    <t>NORDPHARM</t>
  </si>
  <si>
    <t>55/06.02.2026</t>
  </si>
  <si>
    <t>1428/12.02.2026</t>
  </si>
  <si>
    <t>NPHCAS 18000563/04.02.2026</t>
  </si>
  <si>
    <t>HERACLEUM</t>
  </si>
  <si>
    <t>51/06.02.2026</t>
  </si>
  <si>
    <t>1655/18.02.2026</t>
  </si>
  <si>
    <t>HERMM 542/04.02.2026</t>
  </si>
  <si>
    <t>APOSTOL</t>
  </si>
  <si>
    <t>46/06.02.2026</t>
  </si>
  <si>
    <t>1922/24.02.2026</t>
  </si>
  <si>
    <t>MM 6/04.02.2026</t>
  </si>
  <si>
    <t>FEB.20226</t>
  </si>
  <si>
    <t>SOMESAN</t>
  </si>
  <si>
    <t>52/06.02.2026</t>
  </si>
  <si>
    <t>2095/27.02.2026</t>
  </si>
  <si>
    <t>FSOMCAS 1514/06.02.2026</t>
  </si>
  <si>
    <t>BIOREX</t>
  </si>
  <si>
    <t>71/25.02.2026</t>
  </si>
  <si>
    <t>2602/10.03.2026</t>
  </si>
  <si>
    <t>BRX 10078/06.02.2026</t>
  </si>
  <si>
    <t xml:space="preserve">LUMILEVA </t>
  </si>
  <si>
    <t>72/25.02.2026</t>
  </si>
  <si>
    <t>2604/10.03.2026</t>
  </si>
  <si>
    <t>LUM 10077/10.02.2026</t>
  </si>
  <si>
    <t>JASMINUN-FARM</t>
  </si>
  <si>
    <t>47/06.02.2026</t>
  </si>
  <si>
    <t>2674/11.03.2026</t>
  </si>
  <si>
    <t>JSM 1797/05.02.2026</t>
  </si>
  <si>
    <t>CRISFARM</t>
  </si>
  <si>
    <t>79/05.03.2026</t>
  </si>
  <si>
    <t>3150/24.03.2026</t>
  </si>
  <si>
    <t>CRISV 2037/11.02.2026</t>
  </si>
  <si>
    <t>LUKFARM</t>
  </si>
  <si>
    <t>113/27.03.2026</t>
  </si>
  <si>
    <t>3389/31.03.2026</t>
  </si>
  <si>
    <t>MM 271/10.02.2026</t>
  </si>
  <si>
    <t>1421/12.03.2026</t>
  </si>
  <si>
    <t>2715/12.03.2026</t>
  </si>
  <si>
    <t xml:space="preserve">Unice </t>
  </si>
  <si>
    <t>296/10.03.2026</t>
  </si>
  <si>
    <t>2793/16.03.2026</t>
  </si>
  <si>
    <t>Programe</t>
  </si>
  <si>
    <t>GENTIANA 440/04.02.2026</t>
  </si>
  <si>
    <t>247/06.02.2026</t>
  </si>
  <si>
    <t>1551/16.02.2026</t>
  </si>
  <si>
    <t>LUM 10082/04.02.2026</t>
  </si>
  <si>
    <t>631/04.03.2026</t>
  </si>
  <si>
    <t>2560/10.03.2026</t>
  </si>
  <si>
    <t>CRISV 2042/11.02.2026</t>
  </si>
  <si>
    <t>CLT 333/04.02.2026</t>
  </si>
  <si>
    <t>MMSAL 1271/04.02.2026</t>
  </si>
  <si>
    <t>48/06.02.2026</t>
  </si>
  <si>
    <t>1654/18.02.2026</t>
  </si>
  <si>
    <t>PHA 025/04.02.2026</t>
  </si>
  <si>
    <t>MM 3/04.02.2026</t>
  </si>
  <si>
    <t>SARALEX</t>
  </si>
  <si>
    <t>76/02.03.2026</t>
  </si>
  <si>
    <t>2714/12.03.2026</t>
  </si>
  <si>
    <t>SRX 2150/04.02.2026</t>
  </si>
  <si>
    <t>1420/05.03.2026</t>
  </si>
  <si>
    <t>2563/10.03.2026</t>
  </si>
  <si>
    <t>Pensionari</t>
  </si>
  <si>
    <t>GENTIANA 441/04.02.2026</t>
  </si>
  <si>
    <t>EM 402/06.02.2026</t>
  </si>
  <si>
    <t>N 10607/04.02.2026</t>
  </si>
  <si>
    <t>CLT 334/04.02.2026</t>
  </si>
  <si>
    <t>MMSAL 1272/04.02.2026</t>
  </si>
  <si>
    <t>GM 1499/04.02.2026</t>
  </si>
  <si>
    <t>Pensionari CV</t>
  </si>
  <si>
    <t>N 10603/04.02.2026</t>
  </si>
  <si>
    <t>CLT 331/04.02.2026</t>
  </si>
  <si>
    <t>MMSAL 1269/04.02.2026</t>
  </si>
  <si>
    <t>MM 275/10.02.2026</t>
  </si>
  <si>
    <t>ROZEFARM</t>
  </si>
  <si>
    <t>1411/19.02.2026</t>
  </si>
  <si>
    <t>1861/23.02.2026</t>
  </si>
  <si>
    <t xml:space="preserve">Pensionari </t>
  </si>
  <si>
    <t>CAS 278/04.02.2026</t>
  </si>
  <si>
    <t>GENTIANA 438/04.02.2026</t>
  </si>
  <si>
    <t>T O T A L  DR MAX DIV. MEDIPLUS</t>
  </si>
  <si>
    <t>DR MAX DIV  MEDIPLUS</t>
  </si>
  <si>
    <t>Unice CV</t>
  </si>
  <si>
    <t>GENTIANA 439/04.02.2026</t>
  </si>
  <si>
    <t>LUM 10081/04.02.2026</t>
  </si>
  <si>
    <t>EM 400/06.02.2026</t>
  </si>
  <si>
    <t>N 10605/04.02.2026</t>
  </si>
  <si>
    <t>CLT 332/04.02.2026</t>
  </si>
  <si>
    <t>MMSAL 1270/04.02.2026</t>
  </si>
  <si>
    <t>GM 1497/04.02.2026</t>
  </si>
  <si>
    <t>MM 274/10.02.2026</t>
  </si>
  <si>
    <t>CRISV 2038/11.02.2026</t>
  </si>
  <si>
    <t>NPHCAS 18000568/04.02.2026</t>
  </si>
  <si>
    <t>NPHCAS 18000564/04.02.2026</t>
  </si>
  <si>
    <t>DR MAX DIV.MEDIPLUS</t>
  </si>
  <si>
    <t>TOTAL DR MAX DIV.MEDIPLUS</t>
  </si>
  <si>
    <t xml:space="preserve">PNS CV </t>
  </si>
  <si>
    <t>GENTIANA 445/04.02.2026</t>
  </si>
  <si>
    <t>601/02.03.2026</t>
  </si>
  <si>
    <t>PNS CV</t>
  </si>
  <si>
    <t>SRX 2148/04.02.2026</t>
  </si>
  <si>
    <t>PLATI CESIUNI PROGRAME CV               APRILIE 2026</t>
  </si>
  <si>
    <t>PNS CV IAN.26</t>
  </si>
  <si>
    <t>287/10.02.2026</t>
  </si>
  <si>
    <t>1584/17.02.2026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</si>
</sst>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lei&quot;;[Red]\-#,##0.00\ &quot;lei&quot;"/>
  </numFmts>
  <fonts count="4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2"/>
      <color theme="1"/>
      <name val="Arial Black"/>
      <family val="2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name val="Calibri"/>
      <family val="2"/>
      <scheme val="minor"/>
    </font>
    <font>
      <sz val="10"/>
      <color theme="1"/>
      <name val="Arial"/>
      <family val="2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theme="1"/>
      <name val="Arial"/>
      <family val="2"/>
      <charset val="238"/>
    </font>
    <font>
      <b/>
      <sz val="11"/>
      <color rgb="FFFF0000"/>
      <name val="Calibri"/>
      <family val="2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name val="Calibri"/>
      <family val="2"/>
      <charset val="238"/>
      <scheme val="minor"/>
    </font>
    <font>
      <b/>
      <sz val="9"/>
      <name val="Arial"/>
      <family val="2"/>
    </font>
    <font>
      <b/>
      <sz val="10"/>
      <color theme="1"/>
      <name val="Calibri"/>
      <family val="2"/>
      <charset val="238"/>
      <scheme val="minor"/>
    </font>
    <font>
      <sz val="9"/>
      <name val="Arial"/>
      <family val="2"/>
    </font>
    <font>
      <sz val="11"/>
      <color theme="1"/>
      <name val="CAS Font"/>
      <family val="2"/>
    </font>
    <font>
      <b/>
      <sz val="11"/>
      <color theme="1"/>
      <name val="CAS Font"/>
      <family val="2"/>
    </font>
    <font>
      <sz val="12"/>
      <color theme="1"/>
      <name val="CAS Font"/>
      <family val="2"/>
    </font>
    <font>
      <b/>
      <sz val="12"/>
      <color theme="1"/>
      <name val="CAS Font"/>
      <family val="2"/>
    </font>
    <font>
      <b/>
      <u/>
      <sz val="12"/>
      <color theme="1"/>
      <name val="CAS Font"/>
      <family val="2"/>
    </font>
    <font>
      <b/>
      <sz val="12"/>
      <name val="CAS Font"/>
      <family val="2"/>
    </font>
    <font>
      <b/>
      <sz val="14"/>
      <color theme="1"/>
      <name val="CAS Font"/>
      <family val="2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2" fillId="0" borderId="0"/>
  </cellStyleXfs>
  <cellXfs count="1259">
    <xf numFmtId="0" fontId="0" fillId="0" borderId="0" xfId="0"/>
    <xf numFmtId="0" fontId="14" fillId="0" borderId="0" xfId="0" applyFont="1"/>
    <xf numFmtId="0" fontId="13" fillId="0" borderId="2" xfId="1" applyFont="1" applyBorder="1" applyAlignment="1">
      <alignment horizontal="center"/>
    </xf>
    <xf numFmtId="0" fontId="13" fillId="0" borderId="2" xfId="1" applyFont="1" applyFill="1" applyBorder="1" applyAlignment="1">
      <alignment horizontal="center"/>
    </xf>
    <xf numFmtId="0" fontId="13" fillId="0" borderId="3" xfId="1" applyFont="1" applyBorder="1" applyAlignment="1">
      <alignment horizontal="center"/>
    </xf>
    <xf numFmtId="0" fontId="13" fillId="0" borderId="10" xfId="1" applyFont="1" applyBorder="1" applyAlignment="1">
      <alignment horizontal="center"/>
    </xf>
    <xf numFmtId="0" fontId="0" fillId="0" borderId="0" xfId="0" applyBorder="1"/>
    <xf numFmtId="0" fontId="0" fillId="0" borderId="5" xfId="0" applyBorder="1"/>
    <xf numFmtId="0" fontId="0" fillId="0" borderId="17" xfId="0" applyBorder="1"/>
    <xf numFmtId="0" fontId="0" fillId="0" borderId="6" xfId="0" applyBorder="1"/>
    <xf numFmtId="0" fontId="15" fillId="0" borderId="0" xfId="0" applyFont="1"/>
    <xf numFmtId="0" fontId="0" fillId="0" borderId="21" xfId="0" applyBorder="1"/>
    <xf numFmtId="0" fontId="0" fillId="0" borderId="14" xfId="0" applyBorder="1"/>
    <xf numFmtId="4" fontId="15" fillId="0" borderId="18" xfId="0" applyNumberFormat="1" applyFont="1" applyBorder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0" fillId="0" borderId="32" xfId="0" applyBorder="1"/>
    <xf numFmtId="0" fontId="13" fillId="0" borderId="17" xfId="1" applyFont="1" applyBorder="1" applyAlignment="1">
      <alignment horizontal="center"/>
    </xf>
    <xf numFmtId="0" fontId="0" fillId="0" borderId="37" xfId="0" applyBorder="1"/>
    <xf numFmtId="0" fontId="0" fillId="0" borderId="10" xfId="0" applyBorder="1"/>
    <xf numFmtId="0" fontId="0" fillId="0" borderId="30" xfId="0" applyFill="1" applyBorder="1" applyAlignment="1">
      <alignment horizontal="right"/>
    </xf>
    <xf numFmtId="0" fontId="0" fillId="0" borderId="3" xfId="0" applyBorder="1"/>
    <xf numFmtId="0" fontId="0" fillId="0" borderId="34" xfId="0" applyBorder="1"/>
    <xf numFmtId="0" fontId="0" fillId="0" borderId="9" xfId="0" applyFill="1" applyBorder="1" applyAlignment="1">
      <alignment horizontal="right"/>
    </xf>
    <xf numFmtId="0" fontId="0" fillId="0" borderId="13" xfId="0" applyFill="1" applyBorder="1" applyAlignment="1">
      <alignment horizontal="right"/>
    </xf>
    <xf numFmtId="0" fontId="0" fillId="0" borderId="0" xfId="0" applyFill="1" applyBorder="1"/>
    <xf numFmtId="0" fontId="0" fillId="0" borderId="32" xfId="0" applyFill="1" applyBorder="1"/>
    <xf numFmtId="0" fontId="0" fillId="0" borderId="34" xfId="0" applyFill="1" applyBorder="1"/>
    <xf numFmtId="0" fontId="0" fillId="0" borderId="32" xfId="0" applyFill="1" applyBorder="1" applyAlignment="1">
      <alignment horizontal="right"/>
    </xf>
    <xf numFmtId="0" fontId="0" fillId="0" borderId="12" xfId="0" applyFill="1" applyBorder="1" applyAlignment="1">
      <alignment horizontal="right"/>
    </xf>
    <xf numFmtId="0" fontId="0" fillId="0" borderId="3" xfId="0" applyFill="1" applyBorder="1"/>
    <xf numFmtId="4" fontId="0" fillId="0" borderId="0" xfId="0" applyNumberFormat="1" applyBorder="1"/>
    <xf numFmtId="49" fontId="0" fillId="0" borderId="37" xfId="0" applyNumberFormat="1" applyBorder="1"/>
    <xf numFmtId="0" fontId="0" fillId="0" borderId="3" xfId="0" applyFill="1" applyBorder="1" applyAlignment="1">
      <alignment horizontal="right"/>
    </xf>
    <xf numFmtId="4" fontId="15" fillId="0" borderId="25" xfId="0" applyNumberFormat="1" applyFont="1" applyBorder="1"/>
    <xf numFmtId="49" fontId="0" fillId="0" borderId="5" xfId="0" applyNumberFormat="1" applyBorder="1"/>
    <xf numFmtId="0" fontId="0" fillId="0" borderId="30" xfId="0" applyBorder="1" applyAlignment="1">
      <alignment horizontal="right"/>
    </xf>
    <xf numFmtId="4" fontId="0" fillId="0" borderId="33" xfId="0" applyNumberFormat="1" applyBorder="1"/>
    <xf numFmtId="0" fontId="0" fillId="0" borderId="40" xfId="0" applyBorder="1"/>
    <xf numFmtId="0" fontId="0" fillId="0" borderId="27" xfId="0" applyBorder="1"/>
    <xf numFmtId="0" fontId="0" fillId="0" borderId="5" xfId="0" applyFill="1" applyBorder="1"/>
    <xf numFmtId="0" fontId="0" fillId="0" borderId="2" xfId="0" applyFill="1" applyBorder="1"/>
    <xf numFmtId="4" fontId="0" fillId="0" borderId="30" xfId="0" applyNumberFormat="1" applyBorder="1"/>
    <xf numFmtId="4" fontId="0" fillId="0" borderId="0" xfId="0" applyNumberFormat="1"/>
    <xf numFmtId="0" fontId="15" fillId="0" borderId="17" xfId="0" applyFont="1" applyBorder="1" applyAlignment="1"/>
    <xf numFmtId="0" fontId="0" fillId="0" borderId="16" xfId="0" applyFill="1" applyBorder="1"/>
    <xf numFmtId="0" fontId="0" fillId="0" borderId="44" xfId="0" applyBorder="1"/>
    <xf numFmtId="0" fontId="0" fillId="0" borderId="28" xfId="0" applyBorder="1"/>
    <xf numFmtId="4" fontId="0" fillId="0" borderId="9" xfId="0" applyNumberFormat="1" applyFill="1" applyBorder="1"/>
    <xf numFmtId="0" fontId="0" fillId="0" borderId="5" xfId="0" applyFont="1" applyBorder="1"/>
    <xf numFmtId="0" fontId="0" fillId="0" borderId="12" xfId="0" applyBorder="1" applyAlignment="1">
      <alignment horizontal="right"/>
    </xf>
    <xf numFmtId="0" fontId="0" fillId="0" borderId="9" xfId="0" applyBorder="1" applyAlignment="1">
      <alignment horizontal="right"/>
    </xf>
    <xf numFmtId="4" fontId="0" fillId="0" borderId="31" xfId="0" applyNumberFormat="1" applyFill="1" applyBorder="1"/>
    <xf numFmtId="0" fontId="0" fillId="0" borderId="30" xfId="0" applyFill="1" applyBorder="1"/>
    <xf numFmtId="0" fontId="13" fillId="0" borderId="5" xfId="1" applyFont="1" applyBorder="1" applyAlignment="1">
      <alignment horizontal="center"/>
    </xf>
    <xf numFmtId="0" fontId="12" fillId="0" borderId="28" xfId="1" applyFont="1" applyBorder="1" applyAlignment="1">
      <alignment horizontal="right"/>
    </xf>
    <xf numFmtId="0" fontId="12" fillId="0" borderId="53" xfId="1" applyFont="1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45" xfId="0" applyFill="1" applyBorder="1" applyAlignment="1">
      <alignment horizontal="right"/>
    </xf>
    <xf numFmtId="0" fontId="0" fillId="0" borderId="41" xfId="0" applyFill="1" applyBorder="1"/>
    <xf numFmtId="4" fontId="0" fillId="0" borderId="30" xfId="0" applyNumberFormat="1" applyFill="1" applyBorder="1"/>
    <xf numFmtId="0" fontId="0" fillId="0" borderId="23" xfId="0" applyFill="1" applyBorder="1"/>
    <xf numFmtId="4" fontId="15" fillId="0" borderId="26" xfId="0" applyNumberFormat="1" applyFont="1" applyBorder="1"/>
    <xf numFmtId="0" fontId="0" fillId="0" borderId="7" xfId="0" applyFill="1" applyBorder="1" applyAlignment="1">
      <alignment horizontal="right"/>
    </xf>
    <xf numFmtId="4" fontId="0" fillId="0" borderId="25" xfId="0" applyNumberFormat="1" applyBorder="1"/>
    <xf numFmtId="4" fontId="0" fillId="0" borderId="12" xfId="0" applyNumberFormat="1" applyBorder="1"/>
    <xf numFmtId="0" fontId="0" fillId="0" borderId="50" xfId="0" applyBorder="1"/>
    <xf numFmtId="0" fontId="0" fillId="0" borderId="53" xfId="0" applyBorder="1"/>
    <xf numFmtId="0" fontId="0" fillId="0" borderId="13" xfId="0" applyBorder="1" applyAlignment="1">
      <alignment horizontal="right"/>
    </xf>
    <xf numFmtId="0" fontId="0" fillId="0" borderId="9" xfId="0" applyFill="1" applyBorder="1"/>
    <xf numFmtId="49" fontId="0" fillId="0" borderId="9" xfId="0" applyNumberFormat="1" applyBorder="1"/>
    <xf numFmtId="0" fontId="0" fillId="0" borderId="13" xfId="0" applyFill="1" applyBorder="1"/>
    <xf numFmtId="0" fontId="13" fillId="0" borderId="16" xfId="1" applyFont="1" applyBorder="1" applyAlignment="1">
      <alignment horizontal="center"/>
    </xf>
    <xf numFmtId="0" fontId="12" fillId="0" borderId="27" xfId="1" applyFont="1" applyBorder="1" applyAlignment="1">
      <alignment horizontal="right"/>
    </xf>
    <xf numFmtId="0" fontId="12" fillId="0" borderId="16" xfId="1" applyFont="1" applyBorder="1" applyAlignment="1">
      <alignment horizontal="right"/>
    </xf>
    <xf numFmtId="0" fontId="19" fillId="0" borderId="42" xfId="0" applyFont="1" applyBorder="1" applyAlignment="1">
      <alignment horizontal="right" vertical="top" wrapText="1"/>
    </xf>
    <xf numFmtId="0" fontId="19" fillId="0" borderId="14" xfId="0" applyFont="1" applyBorder="1" applyAlignment="1">
      <alignment horizontal="center" wrapText="1"/>
    </xf>
    <xf numFmtId="0" fontId="0" fillId="0" borderId="24" xfId="0" applyFill="1" applyBorder="1"/>
    <xf numFmtId="0" fontId="0" fillId="0" borderId="12" xfId="0" applyFill="1" applyBorder="1"/>
    <xf numFmtId="0" fontId="13" fillId="0" borderId="55" xfId="1" applyFont="1" applyBorder="1" applyAlignment="1">
      <alignment horizontal="center"/>
    </xf>
    <xf numFmtId="0" fontId="0" fillId="0" borderId="45" xfId="0" applyBorder="1" applyAlignment="1">
      <alignment horizontal="right"/>
    </xf>
    <xf numFmtId="0" fontId="12" fillId="0" borderId="25" xfId="1" applyFont="1" applyBorder="1" applyAlignment="1">
      <alignment horizontal="right"/>
    </xf>
    <xf numFmtId="0" fontId="0" fillId="0" borderId="29" xfId="0" applyBorder="1"/>
    <xf numFmtId="0" fontId="0" fillId="0" borderId="34" xfId="0" applyFill="1" applyBorder="1" applyAlignment="1">
      <alignment horizontal="right"/>
    </xf>
    <xf numFmtId="4" fontId="0" fillId="0" borderId="34" xfId="0" applyNumberFormat="1" applyBorder="1"/>
    <xf numFmtId="4" fontId="0" fillId="0" borderId="13" xfId="0" applyNumberFormat="1" applyBorder="1"/>
    <xf numFmtId="0" fontId="19" fillId="0" borderId="17" xfId="0" applyFont="1" applyBorder="1" applyAlignment="1">
      <alignment horizontal="right" vertical="top" wrapText="1"/>
    </xf>
    <xf numFmtId="0" fontId="15" fillId="0" borderId="0" xfId="0" applyFont="1" applyBorder="1"/>
    <xf numFmtId="0" fontId="13" fillId="0" borderId="0" xfId="1" applyFont="1" applyBorder="1" applyAlignment="1">
      <alignment horizontal="center"/>
    </xf>
    <xf numFmtId="0" fontId="0" fillId="0" borderId="25" xfId="0" applyBorder="1"/>
    <xf numFmtId="0" fontId="0" fillId="0" borderId="4" xfId="0" applyFill="1" applyBorder="1"/>
    <xf numFmtId="4" fontId="0" fillId="0" borderId="0" xfId="0" applyNumberFormat="1" applyFill="1" applyBorder="1"/>
    <xf numFmtId="0" fontId="13" fillId="0" borderId="25" xfId="1" applyFont="1" applyBorder="1" applyAlignment="1">
      <alignment horizontal="center"/>
    </xf>
    <xf numFmtId="4" fontId="0" fillId="0" borderId="12" xfId="0" applyNumberFormat="1" applyFill="1" applyBorder="1"/>
    <xf numFmtId="49" fontId="0" fillId="0" borderId="50" xfId="0" applyNumberFormat="1" applyBorder="1"/>
    <xf numFmtId="0" fontId="13" fillId="0" borderId="4" xfId="1" applyFont="1" applyBorder="1" applyAlignment="1">
      <alignment horizontal="center"/>
    </xf>
    <xf numFmtId="0" fontId="12" fillId="0" borderId="53" xfId="1" applyFont="1" applyBorder="1" applyAlignment="1">
      <alignment horizontal="right" vertical="top"/>
    </xf>
    <xf numFmtId="0" fontId="19" fillId="0" borderId="53" xfId="0" applyFont="1" applyBorder="1" applyAlignment="1">
      <alignment horizontal="right" wrapText="1"/>
    </xf>
    <xf numFmtId="0" fontId="19" fillId="0" borderId="0" xfId="0" applyFont="1" applyBorder="1" applyAlignment="1">
      <alignment horizontal="center" wrapText="1"/>
    </xf>
    <xf numFmtId="0" fontId="0" fillId="0" borderId="2" xfId="0" applyFill="1" applyBorder="1" applyAlignment="1">
      <alignment horizontal="right"/>
    </xf>
    <xf numFmtId="0" fontId="0" fillId="0" borderId="26" xfId="0" applyFill="1" applyBorder="1"/>
    <xf numFmtId="0" fontId="0" fillId="0" borderId="25" xfId="0" applyFill="1" applyBorder="1"/>
    <xf numFmtId="0" fontId="0" fillId="0" borderId="26" xfId="0" applyBorder="1"/>
    <xf numFmtId="4" fontId="0" fillId="0" borderId="26" xfId="0" applyNumberFormat="1" applyBorder="1"/>
    <xf numFmtId="0" fontId="0" fillId="0" borderId="55" xfId="0" applyFill="1" applyBorder="1"/>
    <xf numFmtId="0" fontId="0" fillId="0" borderId="26" xfId="0" applyFill="1" applyBorder="1" applyAlignment="1">
      <alignment horizontal="right"/>
    </xf>
    <xf numFmtId="4" fontId="0" fillId="0" borderId="55" xfId="0" applyNumberFormat="1" applyBorder="1"/>
    <xf numFmtId="4" fontId="0" fillId="0" borderId="43" xfId="0" applyNumberFormat="1" applyBorder="1"/>
    <xf numFmtId="0" fontId="0" fillId="0" borderId="4" xfId="0" applyFill="1" applyBorder="1" applyAlignment="1">
      <alignment horizontal="right"/>
    </xf>
    <xf numFmtId="0" fontId="0" fillId="0" borderId="10" xfId="0" applyFill="1" applyBorder="1"/>
    <xf numFmtId="0" fontId="10" fillId="0" borderId="0" xfId="0" applyFont="1" applyBorder="1" applyAlignment="1">
      <alignment horizontal="center" vertical="top" wrapText="1"/>
    </xf>
    <xf numFmtId="0" fontId="0" fillId="0" borderId="34" xfId="0" applyBorder="1" applyAlignment="1">
      <alignment horizontal="center" vertical="top" wrapText="1"/>
    </xf>
    <xf numFmtId="14" fontId="0" fillId="0" borderId="26" xfId="0" applyNumberFormat="1" applyBorder="1"/>
    <xf numFmtId="0" fontId="0" fillId="0" borderId="5" xfId="0" applyFont="1" applyFill="1" applyBorder="1"/>
    <xf numFmtId="0" fontId="10" fillId="0" borderId="32" xfId="0" applyFont="1" applyBorder="1" applyAlignment="1">
      <alignment horizontal="center" vertical="top" wrapText="1"/>
    </xf>
    <xf numFmtId="0" fontId="15" fillId="0" borderId="21" xfId="0" applyFont="1" applyBorder="1" applyAlignment="1"/>
    <xf numFmtId="0" fontId="19" fillId="0" borderId="25" xfId="0" applyFont="1" applyBorder="1" applyAlignment="1">
      <alignment horizontal="right" vertical="top"/>
    </xf>
    <xf numFmtId="0" fontId="13" fillId="0" borderId="55" xfId="1" applyFont="1" applyBorder="1" applyAlignment="1">
      <alignment horizontal="right"/>
    </xf>
    <xf numFmtId="0" fontId="13" fillId="0" borderId="25" xfId="1" applyFont="1" applyBorder="1" applyAlignment="1">
      <alignment horizontal="right"/>
    </xf>
    <xf numFmtId="0" fontId="13" fillId="0" borderId="26" xfId="1" applyFont="1" applyBorder="1" applyAlignment="1">
      <alignment horizontal="center" vertical="center"/>
    </xf>
    <xf numFmtId="0" fontId="0" fillId="0" borderId="40" xfId="0" applyFont="1" applyFill="1" applyBorder="1"/>
    <xf numFmtId="0" fontId="19" fillId="0" borderId="53" xfId="0" applyFont="1" applyBorder="1" applyAlignment="1">
      <alignment horizontal="center" vertical="top" wrapText="1"/>
    </xf>
    <xf numFmtId="0" fontId="19" fillId="0" borderId="28" xfId="0" applyFont="1" applyBorder="1" applyAlignment="1">
      <alignment horizontal="center" vertical="top" wrapText="1"/>
    </xf>
    <xf numFmtId="0" fontId="19" fillId="0" borderId="55" xfId="0" applyFont="1" applyBorder="1" applyAlignment="1">
      <alignment horizontal="right" vertical="top" wrapText="1"/>
    </xf>
    <xf numFmtId="0" fontId="19" fillId="0" borderId="25" xfId="0" applyFont="1" applyBorder="1" applyAlignment="1">
      <alignment horizontal="right" vertical="top" wrapText="1"/>
    </xf>
    <xf numFmtId="0" fontId="0" fillId="0" borderId="3" xfId="0" applyBorder="1" applyAlignment="1">
      <alignment horizontal="center" wrapText="1"/>
    </xf>
    <xf numFmtId="0" fontId="0" fillId="0" borderId="6" xfId="0" applyFill="1" applyBorder="1"/>
    <xf numFmtId="0" fontId="0" fillId="0" borderId="26" xfId="0" applyBorder="1" applyAlignment="1">
      <alignment horizontal="center" vertical="top"/>
    </xf>
    <xf numFmtId="0" fontId="0" fillId="0" borderId="26" xfId="0" applyBorder="1" applyAlignment="1">
      <alignment horizontal="center"/>
    </xf>
    <xf numFmtId="4" fontId="0" fillId="0" borderId="32" xfId="0" applyNumberFormat="1" applyBorder="1"/>
    <xf numFmtId="0" fontId="0" fillId="0" borderId="4" xfId="0" applyBorder="1" applyAlignment="1">
      <alignment horizontal="right" vertical="top"/>
    </xf>
    <xf numFmtId="0" fontId="0" fillId="0" borderId="30" xfId="0" applyBorder="1" applyAlignment="1">
      <alignment vertical="top"/>
    </xf>
    <xf numFmtId="14" fontId="0" fillId="0" borderId="25" xfId="0" applyNumberFormat="1" applyFill="1" applyBorder="1"/>
    <xf numFmtId="0" fontId="15" fillId="0" borderId="55" xfId="0" applyFont="1" applyBorder="1" applyAlignment="1">
      <alignment horizontal="center"/>
    </xf>
    <xf numFmtId="0" fontId="15" fillId="0" borderId="41" xfId="0" applyFont="1" applyBorder="1" applyAlignment="1">
      <alignment horizontal="center"/>
    </xf>
    <xf numFmtId="14" fontId="0" fillId="0" borderId="55" xfId="0" applyNumberFormat="1" applyBorder="1"/>
    <xf numFmtId="0" fontId="0" fillId="0" borderId="40" xfId="0" applyFill="1" applyBorder="1"/>
    <xf numFmtId="0" fontId="0" fillId="0" borderId="50" xfId="0" applyFill="1" applyBorder="1"/>
    <xf numFmtId="0" fontId="0" fillId="0" borderId="44" xfId="0" applyFill="1" applyBorder="1"/>
    <xf numFmtId="0" fontId="0" fillId="0" borderId="32" xfId="0" applyBorder="1" applyAlignment="1">
      <alignment vertical="top"/>
    </xf>
    <xf numFmtId="0" fontId="10" fillId="0" borderId="26" xfId="0" applyFont="1" applyBorder="1" applyAlignment="1">
      <alignment horizontal="center" vertical="top" wrapText="1"/>
    </xf>
    <xf numFmtId="0" fontId="10" fillId="0" borderId="25" xfId="0" applyFont="1" applyBorder="1" applyAlignment="1">
      <alignment horizontal="center" vertical="top" wrapText="1"/>
    </xf>
    <xf numFmtId="0" fontId="0" fillId="0" borderId="44" xfId="0" applyFont="1" applyFill="1" applyBorder="1"/>
    <xf numFmtId="4" fontId="0" fillId="2" borderId="0" xfId="0" applyNumberFormat="1" applyFill="1" applyBorder="1"/>
    <xf numFmtId="0" fontId="19" fillId="0" borderId="55" xfId="0" applyFont="1" applyBorder="1" applyAlignment="1">
      <alignment horizontal="right" vertical="top"/>
    </xf>
    <xf numFmtId="0" fontId="12" fillId="0" borderId="1" xfId="1" applyFont="1" applyBorder="1" applyAlignment="1">
      <alignment horizontal="right" vertical="top"/>
    </xf>
    <xf numFmtId="0" fontId="19" fillId="0" borderId="26" xfId="0" applyFont="1" applyBorder="1" applyAlignment="1">
      <alignment horizontal="right" vertical="top"/>
    </xf>
    <xf numFmtId="0" fontId="0" fillId="0" borderId="34" xfId="0" applyBorder="1" applyAlignment="1"/>
    <xf numFmtId="0" fontId="0" fillId="0" borderId="26" xfId="0" applyBorder="1" applyAlignment="1">
      <alignment horizontal="right" vertical="top"/>
    </xf>
    <xf numFmtId="17" fontId="0" fillId="0" borderId="26" xfId="0" applyNumberFormat="1" applyBorder="1"/>
    <xf numFmtId="4" fontId="0" fillId="0" borderId="61" xfId="0" applyNumberFormat="1" applyBorder="1"/>
    <xf numFmtId="0" fontId="12" fillId="0" borderId="1" xfId="1" applyFont="1" applyBorder="1" applyAlignment="1">
      <alignment vertical="top"/>
    </xf>
    <xf numFmtId="0" fontId="12" fillId="0" borderId="4" xfId="1" applyFont="1" applyBorder="1" applyAlignment="1">
      <alignment vertical="top"/>
    </xf>
    <xf numFmtId="0" fontId="0" fillId="0" borderId="4" xfId="0" applyBorder="1" applyAlignment="1"/>
    <xf numFmtId="0" fontId="15" fillId="0" borderId="26" xfId="0" applyFont="1" applyBorder="1" applyAlignment="1">
      <alignment wrapText="1"/>
    </xf>
    <xf numFmtId="0" fontId="19" fillId="0" borderId="26" xfId="0" applyFont="1" applyBorder="1" applyAlignment="1">
      <alignment vertical="top"/>
    </xf>
    <xf numFmtId="0" fontId="19" fillId="0" borderId="1" xfId="0" applyFont="1" applyBorder="1" applyAlignment="1">
      <alignment wrapText="1"/>
    </xf>
    <xf numFmtId="0" fontId="15" fillId="0" borderId="43" xfId="0" applyFont="1" applyBorder="1"/>
    <xf numFmtId="0" fontId="15" fillId="0" borderId="7" xfId="0" applyFont="1" applyBorder="1" applyAlignment="1">
      <alignment horizontal="center"/>
    </xf>
    <xf numFmtId="0" fontId="7" fillId="0" borderId="25" xfId="0" applyFont="1" applyBorder="1" applyAlignment="1">
      <alignment horizontal="center"/>
    </xf>
    <xf numFmtId="17" fontId="0" fillId="0" borderId="25" xfId="0" applyNumberFormat="1" applyBorder="1"/>
    <xf numFmtId="4" fontId="15" fillId="0" borderId="15" xfId="0" applyNumberFormat="1" applyFont="1" applyBorder="1"/>
    <xf numFmtId="0" fontId="15" fillId="0" borderId="37" xfId="0" applyFont="1" applyBorder="1" applyAlignment="1">
      <alignment wrapText="1"/>
    </xf>
    <xf numFmtId="4" fontId="0" fillId="0" borderId="22" xfId="0" applyNumberFormat="1" applyBorder="1"/>
    <xf numFmtId="4" fontId="0" fillId="0" borderId="11" xfId="0" applyNumberFormat="1" applyBorder="1"/>
    <xf numFmtId="4" fontId="0" fillId="0" borderId="31" xfId="0" applyNumberFormat="1" applyBorder="1"/>
    <xf numFmtId="0" fontId="0" fillId="0" borderId="17" xfId="0" applyFill="1" applyBorder="1" applyAlignment="1">
      <alignment horizontal="left"/>
    </xf>
    <xf numFmtId="4" fontId="0" fillId="0" borderId="26" xfId="0" applyNumberFormat="1" applyFill="1" applyBorder="1"/>
    <xf numFmtId="0" fontId="0" fillId="0" borderId="49" xfId="0" applyFill="1" applyBorder="1"/>
    <xf numFmtId="0" fontId="0" fillId="0" borderId="6" xfId="0" applyFill="1" applyBorder="1" applyAlignment="1">
      <alignment horizontal="left"/>
    </xf>
    <xf numFmtId="0" fontId="12" fillId="0" borderId="28" xfId="1" applyFont="1" applyBorder="1" applyAlignment="1">
      <alignment horizontal="right" vertical="top"/>
    </xf>
    <xf numFmtId="0" fontId="11" fillId="0" borderId="3" xfId="0" applyFont="1" applyBorder="1" applyAlignment="1">
      <alignment horizontal="center"/>
    </xf>
    <xf numFmtId="0" fontId="0" fillId="0" borderId="34" xfId="0" applyFont="1" applyBorder="1"/>
    <xf numFmtId="0" fontId="15" fillId="0" borderId="63" xfId="0" applyFont="1" applyBorder="1" applyAlignment="1">
      <alignment horizontal="center"/>
    </xf>
    <xf numFmtId="0" fontId="0" fillId="0" borderId="51" xfId="0" applyFill="1" applyBorder="1" applyAlignment="1">
      <alignment horizontal="right"/>
    </xf>
    <xf numFmtId="14" fontId="0" fillId="0" borderId="25" xfId="0" applyNumberFormat="1" applyBorder="1"/>
    <xf numFmtId="14" fontId="0" fillId="0" borderId="55" xfId="0" applyNumberFormat="1" applyFill="1" applyBorder="1"/>
    <xf numFmtId="0" fontId="0" fillId="0" borderId="55" xfId="0" applyFill="1" applyBorder="1" applyAlignment="1">
      <alignment horizontal="left" vertical="top"/>
    </xf>
    <xf numFmtId="0" fontId="15" fillId="0" borderId="26" xfId="0" applyFont="1" applyBorder="1" applyAlignment="1">
      <alignment horizontal="center" wrapText="1"/>
    </xf>
    <xf numFmtId="0" fontId="15" fillId="0" borderId="55" xfId="0" applyFont="1" applyBorder="1" applyAlignment="1">
      <alignment horizontal="center" wrapText="1"/>
    </xf>
    <xf numFmtId="0" fontId="0" fillId="0" borderId="25" xfId="0" applyBorder="1" applyAlignment="1">
      <alignment horizontal="center" wrapText="1"/>
    </xf>
    <xf numFmtId="0" fontId="7" fillId="0" borderId="55" xfId="0" applyFont="1" applyBorder="1" applyAlignment="1">
      <alignment horizontal="center" vertical="top" wrapText="1"/>
    </xf>
    <xf numFmtId="0" fontId="19" fillId="0" borderId="6" xfId="0" applyFont="1" applyBorder="1" applyAlignment="1">
      <alignment horizontal="right" vertical="top" wrapText="1"/>
    </xf>
    <xf numFmtId="0" fontId="0" fillId="0" borderId="25" xfId="0" applyFill="1" applyBorder="1" applyAlignment="1">
      <alignment horizontal="left"/>
    </xf>
    <xf numFmtId="0" fontId="0" fillId="0" borderId="53" xfId="0" applyBorder="1" applyAlignment="1"/>
    <xf numFmtId="0" fontId="0" fillId="0" borderId="25" xfId="0" applyBorder="1" applyAlignment="1">
      <alignment horizontal="right" vertical="top"/>
    </xf>
    <xf numFmtId="0" fontId="19" fillId="0" borderId="53" xfId="0" applyFont="1" applyBorder="1" applyAlignment="1">
      <alignment wrapText="1"/>
    </xf>
    <xf numFmtId="0" fontId="19" fillId="0" borderId="45" xfId="0" applyFont="1" applyBorder="1" applyAlignment="1">
      <alignment horizontal="right" wrapText="1"/>
    </xf>
    <xf numFmtId="4" fontId="15" fillId="0" borderId="55" xfId="0" applyNumberFormat="1" applyFont="1" applyBorder="1"/>
    <xf numFmtId="0" fontId="0" fillId="0" borderId="35" xfId="0" applyFill="1" applyBorder="1"/>
    <xf numFmtId="0" fontId="0" fillId="0" borderId="26" xfId="0" applyBorder="1" applyAlignment="1"/>
    <xf numFmtId="4" fontId="0" fillId="0" borderId="9" xfId="0" applyNumberFormat="1" applyBorder="1"/>
    <xf numFmtId="0" fontId="0" fillId="0" borderId="25" xfId="0" applyBorder="1" applyAlignment="1">
      <alignment horizontal="center" vertical="top" wrapText="1"/>
    </xf>
    <xf numFmtId="0" fontId="0" fillId="0" borderId="58" xfId="0" applyBorder="1" applyAlignment="1"/>
    <xf numFmtId="0" fontId="0" fillId="0" borderId="62" xfId="0" applyBorder="1"/>
    <xf numFmtId="0" fontId="10" fillId="0" borderId="55" xfId="0" applyFont="1" applyBorder="1" applyAlignment="1">
      <alignment horizontal="center" vertical="top" wrapText="1"/>
    </xf>
    <xf numFmtId="0" fontId="0" fillId="0" borderId="48" xfId="0" applyFill="1" applyBorder="1" applyAlignment="1">
      <alignment vertical="top"/>
    </xf>
    <xf numFmtId="0" fontId="0" fillId="0" borderId="62" xfId="0" applyFill="1" applyBorder="1"/>
    <xf numFmtId="0" fontId="0" fillId="0" borderId="64" xfId="0" applyFill="1" applyBorder="1"/>
    <xf numFmtId="0" fontId="0" fillId="0" borderId="0" xfId="0" applyBorder="1" applyAlignment="1"/>
    <xf numFmtId="0" fontId="19" fillId="0" borderId="10" xfId="0" applyFont="1" applyBorder="1" applyAlignment="1">
      <alignment horizontal="right" vertical="top" wrapText="1"/>
    </xf>
    <xf numFmtId="0" fontId="0" fillId="0" borderId="58" xfId="0" applyFill="1" applyBorder="1"/>
    <xf numFmtId="14" fontId="0" fillId="0" borderId="55" xfId="0" applyNumberFormat="1" applyBorder="1" applyAlignment="1"/>
    <xf numFmtId="0" fontId="13" fillId="0" borderId="26" xfId="1" applyFont="1" applyBorder="1" applyAlignment="1">
      <alignment horizontal="center"/>
    </xf>
    <xf numFmtId="0" fontId="0" fillId="0" borderId="48" xfId="0" applyFill="1" applyBorder="1"/>
    <xf numFmtId="0" fontId="0" fillId="0" borderId="55" xfId="0" applyBorder="1"/>
    <xf numFmtId="0" fontId="15" fillId="0" borderId="55" xfId="0" applyFont="1" applyBorder="1" applyAlignment="1">
      <alignment wrapText="1"/>
    </xf>
    <xf numFmtId="0" fontId="13" fillId="0" borderId="2" xfId="1" applyFont="1" applyBorder="1" applyAlignment="1">
      <alignment horizontal="center" wrapText="1"/>
    </xf>
    <xf numFmtId="0" fontId="0" fillId="0" borderId="71" xfId="0" applyFill="1" applyBorder="1"/>
    <xf numFmtId="0" fontId="0" fillId="0" borderId="39" xfId="0" applyFill="1" applyBorder="1"/>
    <xf numFmtId="0" fontId="10" fillId="0" borderId="34" xfId="0" applyFont="1" applyBorder="1" applyAlignment="1">
      <alignment horizontal="center" vertical="top" wrapText="1"/>
    </xf>
    <xf numFmtId="0" fontId="0" fillId="0" borderId="41" xfId="0" applyFont="1" applyFill="1" applyBorder="1"/>
    <xf numFmtId="0" fontId="0" fillId="0" borderId="12" xfId="0" applyBorder="1"/>
    <xf numFmtId="0" fontId="0" fillId="0" borderId="25" xfId="0" applyBorder="1" applyAlignment="1">
      <alignment horizontal="left" vertical="top"/>
    </xf>
    <xf numFmtId="0" fontId="13" fillId="0" borderId="34" xfId="1" applyFont="1" applyBorder="1" applyAlignment="1">
      <alignment horizontal="center"/>
    </xf>
    <xf numFmtId="0" fontId="0" fillId="0" borderId="6" xfId="0" applyBorder="1" applyAlignment="1"/>
    <xf numFmtId="0" fontId="0" fillId="2" borderId="26" xfId="0" applyFill="1" applyBorder="1" applyAlignment="1">
      <alignment vertical="top"/>
    </xf>
    <xf numFmtId="0" fontId="0" fillId="2" borderId="55" xfId="0" applyFill="1" applyBorder="1" applyAlignment="1">
      <alignment vertical="top"/>
    </xf>
    <xf numFmtId="0" fontId="0" fillId="2" borderId="25" xfId="0" applyFill="1" applyBorder="1" applyAlignment="1">
      <alignment vertical="top"/>
    </xf>
    <xf numFmtId="0" fontId="0" fillId="0" borderId="45" xfId="0" applyFill="1" applyBorder="1"/>
    <xf numFmtId="0" fontId="0" fillId="0" borderId="18" xfId="0" applyFill="1" applyBorder="1"/>
    <xf numFmtId="0" fontId="13" fillId="0" borderId="25" xfId="1" applyFont="1" applyBorder="1" applyAlignment="1">
      <alignment horizontal="center" vertical="top"/>
    </xf>
    <xf numFmtId="0" fontId="0" fillId="0" borderId="64" xfId="0" applyBorder="1"/>
    <xf numFmtId="14" fontId="0" fillId="0" borderId="9" xfId="0" applyNumberFormat="1" applyBorder="1"/>
    <xf numFmtId="14" fontId="0" fillId="0" borderId="13" xfId="0" applyNumberFormat="1" applyBorder="1"/>
    <xf numFmtId="14" fontId="0" fillId="0" borderId="26" xfId="0" applyNumberFormat="1" applyFill="1" applyBorder="1"/>
    <xf numFmtId="0" fontId="0" fillId="0" borderId="31" xfId="0" applyBorder="1"/>
    <xf numFmtId="0" fontId="0" fillId="0" borderId="30" xfId="0" applyBorder="1"/>
    <xf numFmtId="0" fontId="0" fillId="0" borderId="72" xfId="0" applyFill="1" applyBorder="1" applyAlignment="1">
      <alignment horizontal="right"/>
    </xf>
    <xf numFmtId="0" fontId="0" fillId="0" borderId="5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3" xfId="0" applyBorder="1" applyAlignment="1">
      <alignment vertical="center"/>
    </xf>
    <xf numFmtId="0" fontId="0" fillId="0" borderId="60" xfId="0" applyFill="1" applyBorder="1"/>
    <xf numFmtId="0" fontId="0" fillId="0" borderId="54" xfId="0" applyFill="1" applyBorder="1"/>
    <xf numFmtId="49" fontId="0" fillId="0" borderId="53" xfId="0" applyNumberFormat="1" applyBorder="1"/>
    <xf numFmtId="0" fontId="5" fillId="0" borderId="26" xfId="0" applyFont="1" applyBorder="1" applyAlignment="1">
      <alignment horizontal="center"/>
    </xf>
    <xf numFmtId="0" fontId="5" fillId="0" borderId="55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7" fillId="0" borderId="55" xfId="0" applyFont="1" applyBorder="1" applyAlignment="1">
      <alignment horizontal="center"/>
    </xf>
    <xf numFmtId="0" fontId="0" fillId="0" borderId="56" xfId="0" applyFill="1" applyBorder="1"/>
    <xf numFmtId="0" fontId="12" fillId="0" borderId="6" xfId="1" applyFont="1" applyBorder="1" applyAlignment="1">
      <alignment horizontal="right" vertical="top"/>
    </xf>
    <xf numFmtId="0" fontId="5" fillId="0" borderId="34" xfId="0" applyFont="1" applyBorder="1" applyAlignment="1">
      <alignment horizontal="center"/>
    </xf>
    <xf numFmtId="0" fontId="0" fillId="0" borderId="48" xfId="0" applyBorder="1" applyAlignment="1"/>
    <xf numFmtId="0" fontId="27" fillId="0" borderId="2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3" fillId="0" borderId="55" xfId="1" applyFont="1" applyBorder="1" applyAlignment="1">
      <alignment horizontal="center" vertical="center"/>
    </xf>
    <xf numFmtId="0" fontId="13" fillId="0" borderId="23" xfId="1" applyFont="1" applyFill="1" applyBorder="1" applyAlignment="1">
      <alignment horizontal="center"/>
    </xf>
    <xf numFmtId="0" fontId="13" fillId="0" borderId="7" xfId="1" applyFont="1" applyBorder="1" applyAlignment="1">
      <alignment horizontal="center"/>
    </xf>
    <xf numFmtId="0" fontId="0" fillId="0" borderId="63" xfId="0" applyBorder="1"/>
    <xf numFmtId="0" fontId="0" fillId="0" borderId="29" xfId="0" applyFill="1" applyBorder="1" applyAlignment="1">
      <alignment horizontal="right"/>
    </xf>
    <xf numFmtId="0" fontId="0" fillId="0" borderId="63" xfId="0" applyFill="1" applyBorder="1" applyAlignment="1">
      <alignment horizontal="right"/>
    </xf>
    <xf numFmtId="0" fontId="0" fillId="0" borderId="72" xfId="0" applyBorder="1" applyAlignment="1">
      <alignment horizontal="right"/>
    </xf>
    <xf numFmtId="0" fontId="0" fillId="0" borderId="29" xfId="0" applyBorder="1" applyAlignment="1">
      <alignment horizontal="right"/>
    </xf>
    <xf numFmtId="0" fontId="19" fillId="0" borderId="62" xfId="0" applyFont="1" applyBorder="1" applyAlignment="1">
      <alignment horizontal="right" wrapText="1"/>
    </xf>
    <xf numFmtId="0" fontId="19" fillId="0" borderId="66" xfId="0" applyFont="1" applyBorder="1" applyAlignment="1">
      <alignment horizontal="right" wrapText="1"/>
    </xf>
    <xf numFmtId="0" fontId="13" fillId="0" borderId="26" xfId="1" applyFont="1" applyBorder="1" applyAlignment="1">
      <alignment horizontal="right"/>
    </xf>
    <xf numFmtId="0" fontId="13" fillId="0" borderId="26" xfId="1" applyFont="1" applyFill="1" applyBorder="1" applyAlignment="1">
      <alignment horizontal="center"/>
    </xf>
    <xf numFmtId="4" fontId="0" fillId="0" borderId="72" xfId="0" applyNumberFormat="1" applyBorder="1"/>
    <xf numFmtId="4" fontId="0" fillId="0" borderId="63" xfId="0" applyNumberFormat="1" applyBorder="1"/>
    <xf numFmtId="4" fontId="0" fillId="0" borderId="74" xfId="0" applyNumberFormat="1" applyBorder="1"/>
    <xf numFmtId="4" fontId="0" fillId="0" borderId="72" xfId="0" applyNumberFormat="1" applyFill="1" applyBorder="1"/>
    <xf numFmtId="4" fontId="0" fillId="0" borderId="10" xfId="0" applyNumberFormat="1" applyBorder="1"/>
    <xf numFmtId="0" fontId="0" fillId="0" borderId="72" xfId="0" applyBorder="1"/>
    <xf numFmtId="4" fontId="0" fillId="0" borderId="74" xfId="0" applyNumberFormat="1" applyFill="1" applyBorder="1"/>
    <xf numFmtId="0" fontId="0" fillId="0" borderId="51" xfId="0" applyBorder="1"/>
    <xf numFmtId="0" fontId="0" fillId="0" borderId="22" xfId="0" applyFill="1" applyBorder="1"/>
    <xf numFmtId="0" fontId="0" fillId="0" borderId="11" xfId="0" applyFill="1" applyBorder="1"/>
    <xf numFmtId="0" fontId="0" fillId="0" borderId="31" xfId="0" applyFill="1" applyBorder="1"/>
    <xf numFmtId="4" fontId="0" fillId="0" borderId="17" xfId="0" applyNumberFormat="1" applyBorder="1"/>
    <xf numFmtId="4" fontId="0" fillId="0" borderId="75" xfId="0" applyNumberFormat="1" applyBorder="1"/>
    <xf numFmtId="4" fontId="0" fillId="0" borderId="62" xfId="0" applyNumberFormat="1" applyBorder="1"/>
    <xf numFmtId="4" fontId="0" fillId="0" borderId="65" xfId="0" applyNumberFormat="1" applyBorder="1"/>
    <xf numFmtId="0" fontId="24" fillId="0" borderId="65" xfId="0" applyFont="1" applyBorder="1"/>
    <xf numFmtId="4" fontId="0" fillId="0" borderId="65" xfId="0" applyNumberFormat="1" applyFill="1" applyBorder="1"/>
    <xf numFmtId="0" fontId="0" fillId="0" borderId="60" xfId="0" applyBorder="1" applyAlignment="1"/>
    <xf numFmtId="0" fontId="0" fillId="0" borderId="48" xfId="0" applyFont="1" applyFill="1" applyBorder="1"/>
    <xf numFmtId="0" fontId="0" fillId="0" borderId="74" xfId="0" applyFill="1" applyBorder="1" applyAlignment="1">
      <alignment horizontal="right"/>
    </xf>
    <xf numFmtId="0" fontId="0" fillId="0" borderId="63" xfId="0" applyBorder="1" applyAlignment="1">
      <alignment horizontal="right"/>
    </xf>
    <xf numFmtId="0" fontId="0" fillId="0" borderId="51" xfId="0" applyBorder="1" applyAlignment="1">
      <alignment horizontal="right"/>
    </xf>
    <xf numFmtId="0" fontId="0" fillId="0" borderId="43" xfId="0" applyFill="1" applyBorder="1"/>
    <xf numFmtId="0" fontId="0" fillId="0" borderId="53" xfId="0" applyFont="1" applyFill="1" applyBorder="1"/>
    <xf numFmtId="0" fontId="0" fillId="0" borderId="56" xfId="0" applyFill="1" applyBorder="1" applyAlignment="1">
      <alignment vertical="top"/>
    </xf>
    <xf numFmtId="0" fontId="0" fillId="0" borderId="4" xfId="0" applyBorder="1" applyAlignment="1">
      <alignment horizontal="right"/>
    </xf>
    <xf numFmtId="0" fontId="0" fillId="0" borderId="10" xfId="0" applyFill="1" applyBorder="1" applyAlignment="1">
      <alignment horizontal="right"/>
    </xf>
    <xf numFmtId="0" fontId="0" fillId="0" borderId="17" xfId="0" applyFill="1" applyBorder="1" applyAlignment="1">
      <alignment horizontal="right"/>
    </xf>
    <xf numFmtId="0" fontId="0" fillId="0" borderId="6" xfId="0" applyFill="1" applyBorder="1" applyAlignment="1">
      <alignment horizontal="right"/>
    </xf>
    <xf numFmtId="4" fontId="0" fillId="0" borderId="76" xfId="0" applyNumberFormat="1" applyBorder="1"/>
    <xf numFmtId="4" fontId="0" fillId="0" borderId="69" xfId="0" applyNumberFormat="1" applyBorder="1"/>
    <xf numFmtId="4" fontId="0" fillId="0" borderId="40" xfId="0" applyNumberFormat="1" applyBorder="1"/>
    <xf numFmtId="4" fontId="0" fillId="0" borderId="64" xfId="0" applyNumberFormat="1" applyBorder="1"/>
    <xf numFmtId="4" fontId="0" fillId="0" borderId="73" xfId="0" applyNumberFormat="1" applyBorder="1"/>
    <xf numFmtId="4" fontId="0" fillId="0" borderId="66" xfId="0" applyNumberFormat="1" applyBorder="1"/>
    <xf numFmtId="4" fontId="0" fillId="0" borderId="64" xfId="0" applyNumberFormat="1" applyFill="1" applyBorder="1"/>
    <xf numFmtId="0" fontId="0" fillId="0" borderId="66" xfId="0" applyFill="1" applyBorder="1"/>
    <xf numFmtId="4" fontId="0" fillId="0" borderId="66" xfId="0" applyNumberFormat="1" applyFill="1" applyBorder="1"/>
    <xf numFmtId="0" fontId="0" fillId="0" borderId="66" xfId="0" applyBorder="1"/>
    <xf numFmtId="0" fontId="13" fillId="0" borderId="24" xfId="1" applyFont="1" applyBorder="1" applyAlignment="1">
      <alignment horizontal="right" vertical="top"/>
    </xf>
    <xf numFmtId="0" fontId="0" fillId="0" borderId="45" xfId="0" applyBorder="1" applyAlignment="1">
      <alignment horizontal="center" wrapText="1"/>
    </xf>
    <xf numFmtId="0" fontId="15" fillId="0" borderId="62" xfId="0" applyFont="1" applyBorder="1" applyAlignment="1">
      <alignment horizontal="center" wrapText="1"/>
    </xf>
    <xf numFmtId="0" fontId="0" fillId="0" borderId="66" xfId="0" applyBorder="1" applyAlignment="1">
      <alignment horizontal="center" wrapText="1"/>
    </xf>
    <xf numFmtId="0" fontId="0" fillId="0" borderId="74" xfId="0" applyFill="1" applyBorder="1"/>
    <xf numFmtId="0" fontId="0" fillId="0" borderId="45" xfId="0" applyBorder="1" applyAlignment="1">
      <alignment horizontal="right" vertical="top"/>
    </xf>
    <xf numFmtId="0" fontId="0" fillId="2" borderId="0" xfId="0" applyFill="1" applyBorder="1" applyAlignment="1">
      <alignment vertical="top"/>
    </xf>
    <xf numFmtId="0" fontId="0" fillId="2" borderId="10" xfId="0" applyFill="1" applyBorder="1" applyAlignment="1">
      <alignment vertical="top"/>
    </xf>
    <xf numFmtId="0" fontId="0" fillId="2" borderId="17" xfId="0" applyFill="1" applyBorder="1" applyAlignment="1">
      <alignment vertical="top"/>
    </xf>
    <xf numFmtId="0" fontId="0" fillId="0" borderId="43" xfId="0" applyBorder="1"/>
    <xf numFmtId="0" fontId="0" fillId="0" borderId="69" xfId="0" applyBorder="1"/>
    <xf numFmtId="0" fontId="15" fillId="0" borderId="3" xfId="0" applyFont="1" applyBorder="1" applyAlignment="1">
      <alignment wrapText="1"/>
    </xf>
    <xf numFmtId="0" fontId="27" fillId="0" borderId="4" xfId="0" applyFont="1" applyBorder="1" applyAlignment="1">
      <alignment horizontal="center"/>
    </xf>
    <xf numFmtId="0" fontId="15" fillId="0" borderId="2" xfId="0" applyFont="1" applyBorder="1" applyAlignment="1">
      <alignment horizontal="center" wrapText="1"/>
    </xf>
    <xf numFmtId="0" fontId="15" fillId="0" borderId="3" xfId="0" applyFont="1" applyBorder="1" applyAlignment="1">
      <alignment horizontal="center" wrapText="1"/>
    </xf>
    <xf numFmtId="0" fontId="0" fillId="0" borderId="35" xfId="0" applyBorder="1" applyAlignment="1">
      <alignment vertical="center"/>
    </xf>
    <xf numFmtId="0" fontId="0" fillId="0" borderId="72" xfId="0" applyFill="1" applyBorder="1"/>
    <xf numFmtId="0" fontId="13" fillId="0" borderId="55" xfId="1" applyFont="1" applyFill="1" applyBorder="1" applyAlignment="1">
      <alignment horizontal="center"/>
    </xf>
    <xf numFmtId="4" fontId="0" fillId="0" borderId="70" xfId="0" applyNumberFormat="1" applyBorder="1"/>
    <xf numFmtId="0" fontId="0" fillId="0" borderId="28" xfId="0" applyFill="1" applyBorder="1" applyAlignment="1">
      <alignment vertical="top"/>
    </xf>
    <xf numFmtId="4" fontId="0" fillId="0" borderId="47" xfId="0" applyNumberFormat="1" applyBorder="1"/>
    <xf numFmtId="164" fontId="0" fillId="0" borderId="25" xfId="0" applyNumberFormat="1" applyBorder="1"/>
    <xf numFmtId="0" fontId="12" fillId="0" borderId="54" xfId="1" applyFont="1" applyBorder="1" applyAlignment="1">
      <alignment horizontal="right"/>
    </xf>
    <xf numFmtId="0" fontId="13" fillId="0" borderId="12" xfId="1" applyFont="1" applyBorder="1" applyAlignment="1">
      <alignment horizontal="right" vertical="top"/>
    </xf>
    <xf numFmtId="0" fontId="12" fillId="0" borderId="48" xfId="1" applyFont="1" applyBorder="1" applyAlignment="1">
      <alignment horizontal="right"/>
    </xf>
    <xf numFmtId="0" fontId="12" fillId="0" borderId="30" xfId="1" applyFont="1" applyBorder="1" applyAlignment="1">
      <alignment horizontal="right"/>
    </xf>
    <xf numFmtId="0" fontId="0" fillId="0" borderId="46" xfId="0" applyBorder="1"/>
    <xf numFmtId="0" fontId="0" fillId="0" borderId="70" xfId="0" applyBorder="1"/>
    <xf numFmtId="0" fontId="0" fillId="0" borderId="47" xfId="0" applyBorder="1"/>
    <xf numFmtId="4" fontId="0" fillId="0" borderId="62" xfId="0" applyNumberFormat="1" applyFill="1" applyBorder="1"/>
    <xf numFmtId="4" fontId="0" fillId="0" borderId="73" xfId="0" applyNumberFormat="1" applyFill="1" applyBorder="1"/>
    <xf numFmtId="0" fontId="0" fillId="0" borderId="62" xfId="0" applyBorder="1" applyAlignment="1">
      <alignment horizontal="center" vertical="top"/>
    </xf>
    <xf numFmtId="0" fontId="11" fillId="0" borderId="9" xfId="0" applyFont="1" applyBorder="1" applyAlignment="1">
      <alignment horizontal="center"/>
    </xf>
    <xf numFmtId="0" fontId="0" fillId="0" borderId="25" xfId="0" applyBorder="1" applyAlignment="1">
      <alignment horizontal="right"/>
    </xf>
    <xf numFmtId="4" fontId="0" fillId="0" borderId="67" xfId="0" applyNumberFormat="1" applyBorder="1"/>
    <xf numFmtId="0" fontId="0" fillId="0" borderId="29" xfId="0" applyFill="1" applyBorder="1"/>
    <xf numFmtId="4" fontId="0" fillId="0" borderId="46" xfId="0" applyNumberFormat="1" applyBorder="1"/>
    <xf numFmtId="0" fontId="13" fillId="0" borderId="62" xfId="1" applyFont="1" applyFill="1" applyBorder="1" applyAlignment="1">
      <alignment horizontal="center"/>
    </xf>
    <xf numFmtId="0" fontId="0" fillId="0" borderId="45" xfId="0" applyBorder="1" applyAlignment="1">
      <alignment vertical="top"/>
    </xf>
    <xf numFmtId="0" fontId="0" fillId="0" borderId="45" xfId="0" applyBorder="1"/>
    <xf numFmtId="0" fontId="0" fillId="0" borderId="17" xfId="0" applyBorder="1" applyAlignment="1"/>
    <xf numFmtId="0" fontId="0" fillId="0" borderId="72" xfId="0" applyBorder="1" applyAlignment="1">
      <alignment vertical="top"/>
    </xf>
    <xf numFmtId="14" fontId="0" fillId="0" borderId="58" xfId="0" applyNumberFormat="1" applyBorder="1"/>
    <xf numFmtId="4" fontId="0" fillId="0" borderId="61" xfId="0" applyNumberFormat="1" applyFill="1" applyBorder="1"/>
    <xf numFmtId="4" fontId="0" fillId="0" borderId="55" xfId="0" applyNumberFormat="1" applyFill="1" applyBorder="1"/>
    <xf numFmtId="4" fontId="0" fillId="0" borderId="71" xfId="0" applyNumberFormat="1" applyFill="1" applyBorder="1"/>
    <xf numFmtId="0" fontId="13" fillId="0" borderId="16" xfId="1" applyFont="1" applyBorder="1" applyAlignment="1">
      <alignment horizontal="right" vertical="top"/>
    </xf>
    <xf numFmtId="0" fontId="12" fillId="0" borderId="17" xfId="1" applyFont="1" applyBorder="1" applyAlignment="1">
      <alignment horizontal="right"/>
    </xf>
    <xf numFmtId="4" fontId="0" fillId="0" borderId="14" xfId="0" applyNumberFormat="1" applyBorder="1"/>
    <xf numFmtId="0" fontId="12" fillId="0" borderId="6" xfId="1" applyFont="1" applyBorder="1" applyAlignment="1">
      <alignment horizontal="right"/>
    </xf>
    <xf numFmtId="0" fontId="0" fillId="0" borderId="33" xfId="0" applyBorder="1"/>
    <xf numFmtId="0" fontId="13" fillId="0" borderId="26" xfId="1" applyFont="1" applyBorder="1" applyAlignment="1">
      <alignment horizontal="right" vertical="top"/>
    </xf>
    <xf numFmtId="0" fontId="20" fillId="0" borderId="25" xfId="0" applyFont="1" applyBorder="1" applyAlignment="1">
      <alignment horizontal="right" vertical="top"/>
    </xf>
    <xf numFmtId="0" fontId="0" fillId="0" borderId="26" xfId="0" applyBorder="1" applyAlignment="1">
      <alignment vertical="top" wrapText="1"/>
    </xf>
    <xf numFmtId="0" fontId="0" fillId="0" borderId="28" xfId="0" applyFill="1" applyBorder="1"/>
    <xf numFmtId="0" fontId="0" fillId="0" borderId="35" xfId="0" applyBorder="1"/>
    <xf numFmtId="0" fontId="24" fillId="0" borderId="69" xfId="0" applyFont="1" applyBorder="1"/>
    <xf numFmtId="0" fontId="0" fillId="0" borderId="3" xfId="0" applyFill="1" applyBorder="1" applyAlignment="1"/>
    <xf numFmtId="4" fontId="0" fillId="0" borderId="73" xfId="0" applyNumberFormat="1" applyBorder="1" applyAlignment="1">
      <alignment vertical="top"/>
    </xf>
    <xf numFmtId="0" fontId="0" fillId="0" borderId="65" xfId="0" applyBorder="1" applyAlignment="1">
      <alignment vertical="top"/>
    </xf>
    <xf numFmtId="0" fontId="13" fillId="0" borderId="6" xfId="1" applyFont="1" applyBorder="1" applyAlignment="1">
      <alignment horizontal="center"/>
    </xf>
    <xf numFmtId="0" fontId="13" fillId="0" borderId="26" xfId="1" applyFont="1" applyBorder="1" applyAlignment="1">
      <alignment horizontal="center" vertical="top"/>
    </xf>
    <xf numFmtId="49" fontId="27" fillId="0" borderId="26" xfId="0" applyNumberFormat="1" applyFont="1" applyBorder="1" applyAlignment="1">
      <alignment horizontal="center" vertical="center"/>
    </xf>
    <xf numFmtId="0" fontId="0" fillId="0" borderId="65" xfId="0" applyBorder="1" applyAlignment="1">
      <alignment horizontal="right"/>
    </xf>
    <xf numFmtId="4" fontId="0" fillId="0" borderId="65" xfId="0" applyNumberFormat="1" applyFill="1" applyBorder="1" applyAlignment="1">
      <alignment vertical="top"/>
    </xf>
    <xf numFmtId="4" fontId="0" fillId="0" borderId="73" xfId="0" applyNumberFormat="1" applyBorder="1" applyAlignment="1">
      <alignment horizontal="right"/>
    </xf>
    <xf numFmtId="4" fontId="15" fillId="0" borderId="64" xfId="0" applyNumberFormat="1" applyFont="1" applyBorder="1"/>
    <xf numFmtId="4" fontId="7" fillId="0" borderId="65" xfId="0" applyNumberFormat="1" applyFont="1" applyBorder="1"/>
    <xf numFmtId="0" fontId="0" fillId="0" borderId="58" xfId="0" applyFill="1" applyBorder="1" applyAlignment="1">
      <alignment wrapText="1"/>
    </xf>
    <xf numFmtId="0" fontId="0" fillId="0" borderId="51" xfId="0" applyBorder="1" applyAlignment="1"/>
    <xf numFmtId="0" fontId="0" fillId="0" borderId="13" xfId="0" applyBorder="1"/>
    <xf numFmtId="0" fontId="0" fillId="0" borderId="54" xfId="0" applyBorder="1"/>
    <xf numFmtId="0" fontId="15" fillId="0" borderId="25" xfId="0" applyFont="1" applyBorder="1" applyAlignment="1">
      <alignment horizontal="center"/>
    </xf>
    <xf numFmtId="0" fontId="13" fillId="0" borderId="55" xfId="1" applyFont="1" applyBorder="1" applyAlignment="1">
      <alignment horizontal="center" vertical="top"/>
    </xf>
    <xf numFmtId="4" fontId="0" fillId="0" borderId="69" xfId="0" applyNumberFormat="1" applyFill="1" applyBorder="1"/>
    <xf numFmtId="4" fontId="0" fillId="0" borderId="47" xfId="0" applyNumberFormat="1" applyFill="1" applyBorder="1"/>
    <xf numFmtId="0" fontId="0" fillId="0" borderId="69" xfId="0" applyBorder="1" applyAlignment="1">
      <alignment vertical="top"/>
    </xf>
    <xf numFmtId="4" fontId="0" fillId="0" borderId="70" xfId="0" applyNumberFormat="1" applyBorder="1" applyAlignment="1">
      <alignment vertical="top"/>
    </xf>
    <xf numFmtId="4" fontId="0" fillId="0" borderId="69" xfId="0" applyNumberFormat="1" applyFill="1" applyBorder="1" applyAlignment="1">
      <alignment vertical="top"/>
    </xf>
    <xf numFmtId="0" fontId="0" fillId="0" borderId="73" xfId="0" applyFill="1" applyBorder="1" applyAlignment="1">
      <alignment horizontal="right"/>
    </xf>
    <xf numFmtId="0" fontId="0" fillId="0" borderId="66" xfId="0" applyBorder="1" applyAlignment="1">
      <alignment horizontal="right"/>
    </xf>
    <xf numFmtId="0" fontId="0" fillId="0" borderId="65" xfId="0" applyFill="1" applyBorder="1" applyAlignment="1">
      <alignment horizontal="right" vertical="top"/>
    </xf>
    <xf numFmtId="0" fontId="0" fillId="0" borderId="24" xfId="0" applyBorder="1"/>
    <xf numFmtId="0" fontId="0" fillId="0" borderId="21" xfId="0" applyFill="1" applyBorder="1"/>
    <xf numFmtId="0" fontId="0" fillId="0" borderId="15" xfId="0" applyFill="1" applyBorder="1"/>
    <xf numFmtId="4" fontId="0" fillId="0" borderId="46" xfId="0" applyNumberFormat="1" applyFill="1" applyBorder="1"/>
    <xf numFmtId="4" fontId="0" fillId="0" borderId="76" xfId="0" applyNumberFormat="1" applyFill="1" applyBorder="1"/>
    <xf numFmtId="0" fontId="13" fillId="0" borderId="26" xfId="1" applyFont="1" applyFill="1" applyBorder="1" applyAlignment="1">
      <alignment horizontal="center" wrapText="1"/>
    </xf>
    <xf numFmtId="0" fontId="13" fillId="0" borderId="25" xfId="1" applyFont="1" applyBorder="1" applyAlignment="1">
      <alignment horizontal="center" wrapText="1"/>
    </xf>
    <xf numFmtId="0" fontId="0" fillId="0" borderId="65" xfId="0" applyFill="1" applyBorder="1"/>
    <xf numFmtId="4" fontId="0" fillId="0" borderId="18" xfId="0" applyNumberFormat="1" applyFill="1" applyBorder="1"/>
    <xf numFmtId="0" fontId="0" fillId="0" borderId="63" xfId="0" applyFill="1" applyBorder="1"/>
    <xf numFmtId="0" fontId="0" fillId="0" borderId="36" xfId="0" applyFill="1" applyBorder="1"/>
    <xf numFmtId="0" fontId="0" fillId="0" borderId="74" xfId="0" applyFill="1" applyBorder="1" applyAlignment="1"/>
    <xf numFmtId="0" fontId="0" fillId="0" borderId="29" xfId="0" applyFill="1" applyBorder="1" applyAlignment="1"/>
    <xf numFmtId="0" fontId="0" fillId="0" borderId="51" xfId="0" applyFill="1" applyBorder="1" applyAlignment="1">
      <alignment horizontal="right" vertical="top"/>
    </xf>
    <xf numFmtId="0" fontId="0" fillId="0" borderId="76" xfId="0" applyBorder="1"/>
    <xf numFmtId="4" fontId="0" fillId="0" borderId="25" xfId="0" applyNumberFormat="1" applyFill="1" applyBorder="1"/>
    <xf numFmtId="0" fontId="0" fillId="0" borderId="42" xfId="0" applyBorder="1" applyAlignment="1">
      <alignment vertical="top"/>
    </xf>
    <xf numFmtId="4" fontId="0" fillId="2" borderId="65" xfId="0" applyNumberFormat="1" applyFill="1" applyBorder="1"/>
    <xf numFmtId="0" fontId="15" fillId="0" borderId="26" xfId="0" applyFont="1" applyBorder="1" applyAlignment="1">
      <alignment vertical="center"/>
    </xf>
    <xf numFmtId="0" fontId="0" fillId="0" borderId="64" xfId="0" applyBorder="1" applyAlignment="1">
      <alignment horizontal="center" vertical="top"/>
    </xf>
    <xf numFmtId="4" fontId="0" fillId="0" borderId="45" xfId="0" applyNumberFormat="1" applyBorder="1"/>
    <xf numFmtId="4" fontId="0" fillId="0" borderId="77" xfId="0" applyNumberFormat="1" applyBorder="1"/>
    <xf numFmtId="4" fontId="0" fillId="0" borderId="68" xfId="0" applyNumberFormat="1" applyBorder="1"/>
    <xf numFmtId="0" fontId="0" fillId="0" borderId="77" xfId="0" applyFill="1" applyBorder="1"/>
    <xf numFmtId="0" fontId="0" fillId="0" borderId="68" xfId="0" applyFill="1" applyBorder="1"/>
    <xf numFmtId="0" fontId="0" fillId="0" borderId="48" xfId="0" applyFill="1" applyBorder="1" applyAlignment="1">
      <alignment horizontal="left"/>
    </xf>
    <xf numFmtId="0" fontId="0" fillId="0" borderId="9" xfId="0" applyBorder="1" applyAlignment="1">
      <alignment horizontal="center" vertical="top"/>
    </xf>
    <xf numFmtId="49" fontId="23" fillId="0" borderId="48" xfId="0" applyNumberFormat="1" applyFont="1" applyBorder="1" applyAlignment="1">
      <alignment horizontal="center" vertical="center" wrapText="1"/>
    </xf>
    <xf numFmtId="49" fontId="15" fillId="0" borderId="67" xfId="0" applyNumberFormat="1" applyFont="1" applyBorder="1" applyAlignment="1">
      <alignment horizontal="center" vertical="center" wrapText="1"/>
    </xf>
    <xf numFmtId="49" fontId="15" fillId="0" borderId="72" xfId="0" applyNumberFormat="1" applyFont="1" applyBorder="1" applyAlignment="1">
      <alignment horizontal="center" vertical="center" wrapText="1"/>
    </xf>
    <xf numFmtId="0" fontId="0" fillId="0" borderId="63" xfId="0" applyBorder="1" applyAlignment="1">
      <alignment wrapText="1"/>
    </xf>
    <xf numFmtId="0" fontId="0" fillId="0" borderId="72" xfId="0" applyBorder="1" applyAlignment="1">
      <alignment wrapText="1"/>
    </xf>
    <xf numFmtId="49" fontId="0" fillId="0" borderId="58" xfId="0" applyNumberFormat="1" applyBorder="1"/>
    <xf numFmtId="49" fontId="0" fillId="0" borderId="48" xfId="0" applyNumberFormat="1" applyBorder="1"/>
    <xf numFmtId="0" fontId="0" fillId="0" borderId="34" xfId="0" applyBorder="1" applyAlignment="1">
      <alignment vertical="top" wrapText="1"/>
    </xf>
    <xf numFmtId="0" fontId="0" fillId="0" borderId="4" xfId="0" applyBorder="1"/>
    <xf numFmtId="4" fontId="0" fillId="0" borderId="78" xfId="0" applyNumberFormat="1" applyBorder="1"/>
    <xf numFmtId="0" fontId="0" fillId="0" borderId="76" xfId="0" applyFill="1" applyBorder="1"/>
    <xf numFmtId="0" fontId="0" fillId="0" borderId="69" xfId="0" applyFill="1" applyBorder="1"/>
    <xf numFmtId="4" fontId="0" fillId="0" borderId="75" xfId="0" applyNumberFormat="1" applyFill="1" applyBorder="1"/>
    <xf numFmtId="4" fontId="0" fillId="0" borderId="34" xfId="0" applyNumberFormat="1" applyFill="1" applyBorder="1"/>
    <xf numFmtId="0" fontId="15" fillId="0" borderId="10" xfId="0" applyFont="1" applyBorder="1" applyAlignment="1">
      <alignment vertical="top"/>
    </xf>
    <xf numFmtId="49" fontId="27" fillId="0" borderId="26" xfId="0" applyNumberFormat="1" applyFont="1" applyBorder="1" applyAlignment="1">
      <alignment vertical="center" wrapText="1"/>
    </xf>
    <xf numFmtId="0" fontId="0" fillId="2" borderId="45" xfId="0" applyFill="1" applyBorder="1"/>
    <xf numFmtId="0" fontId="0" fillId="2" borderId="51" xfId="0" applyFill="1" applyBorder="1" applyAlignment="1">
      <alignment horizontal="right"/>
    </xf>
    <xf numFmtId="0" fontId="0" fillId="2" borderId="9" xfId="0" applyFill="1" applyBorder="1"/>
    <xf numFmtId="0" fontId="0" fillId="2" borderId="29" xfId="0" applyFill="1" applyBorder="1" applyAlignment="1">
      <alignment horizontal="right"/>
    </xf>
    <xf numFmtId="4" fontId="0" fillId="2" borderId="66" xfId="0" applyNumberFormat="1" applyFill="1" applyBorder="1"/>
    <xf numFmtId="0" fontId="0" fillId="0" borderId="19" xfId="0" applyFill="1" applyBorder="1"/>
    <xf numFmtId="0" fontId="15" fillId="0" borderId="33" xfId="0" applyFont="1" applyBorder="1" applyAlignment="1">
      <alignment vertical="center"/>
    </xf>
    <xf numFmtId="0" fontId="0" fillId="0" borderId="9" xfId="0" applyFill="1" applyBorder="1" applyAlignment="1">
      <alignment vertical="top"/>
    </xf>
    <xf numFmtId="0" fontId="0" fillId="0" borderId="72" xfId="0" applyFill="1" applyBorder="1" applyAlignment="1">
      <alignment horizontal="right" vertical="top"/>
    </xf>
    <xf numFmtId="4" fontId="29" fillId="0" borderId="18" xfId="0" applyNumberFormat="1" applyFont="1" applyFill="1" applyBorder="1" applyAlignment="1">
      <alignment vertical="top"/>
    </xf>
    <xf numFmtId="4" fontId="29" fillId="0" borderId="25" xfId="0" applyNumberFormat="1" applyFont="1" applyBorder="1"/>
    <xf numFmtId="4" fontId="29" fillId="0" borderId="18" xfId="0" applyNumberFormat="1" applyFont="1" applyBorder="1"/>
    <xf numFmtId="4" fontId="30" fillId="0" borderId="25" xfId="0" applyNumberFormat="1" applyFont="1" applyBorder="1"/>
    <xf numFmtId="4" fontId="29" fillId="0" borderId="18" xfId="0" applyNumberFormat="1" applyFont="1" applyFill="1" applyBorder="1"/>
    <xf numFmtId="0" fontId="0" fillId="0" borderId="40" xfId="0" applyBorder="1" applyAlignment="1"/>
    <xf numFmtId="4" fontId="30" fillId="0" borderId="35" xfId="0" applyNumberFormat="1" applyFont="1" applyBorder="1"/>
    <xf numFmtId="49" fontId="27" fillId="0" borderId="2" xfId="0" applyNumberFormat="1" applyFont="1" applyBorder="1" applyAlignment="1">
      <alignment vertical="top" wrapText="1"/>
    </xf>
    <xf numFmtId="4" fontId="29" fillId="0" borderId="55" xfId="0" applyNumberFormat="1" applyFont="1" applyBorder="1"/>
    <xf numFmtId="4" fontId="29" fillId="0" borderId="15" xfId="0" applyNumberFormat="1" applyFont="1" applyBorder="1"/>
    <xf numFmtId="4" fontId="29" fillId="0" borderId="25" xfId="0" applyNumberFormat="1" applyFont="1" applyBorder="1" applyAlignment="1">
      <alignment horizontal="right"/>
    </xf>
    <xf numFmtId="4" fontId="31" fillId="0" borderId="18" xfId="0" applyNumberFormat="1" applyFont="1" applyBorder="1" applyAlignment="1">
      <alignment horizontal="right"/>
    </xf>
    <xf numFmtId="4" fontId="29" fillId="0" borderId="18" xfId="0" applyNumberFormat="1" applyFont="1" applyBorder="1" applyAlignment="1">
      <alignment horizontal="right"/>
    </xf>
    <xf numFmtId="0" fontId="29" fillId="0" borderId="55" xfId="0" applyFont="1" applyBorder="1" applyAlignment="1">
      <alignment horizontal="right"/>
    </xf>
    <xf numFmtId="4" fontId="29" fillId="0" borderId="65" xfId="0" applyNumberFormat="1" applyFont="1" applyBorder="1" applyAlignment="1">
      <alignment horizontal="right" vertical="center"/>
    </xf>
    <xf numFmtId="4" fontId="29" fillId="0" borderId="18" xfId="0" applyNumberFormat="1" applyFont="1" applyBorder="1" applyAlignment="1">
      <alignment horizontal="right" vertical="center"/>
    </xf>
    <xf numFmtId="4" fontId="29" fillId="0" borderId="26" xfId="0" applyNumberFormat="1" applyFont="1" applyBorder="1"/>
    <xf numFmtId="0" fontId="15" fillId="0" borderId="4" xfId="0" applyFont="1" applyBorder="1" applyAlignment="1">
      <alignment horizontal="center"/>
    </xf>
    <xf numFmtId="0" fontId="0" fillId="0" borderId="29" xfId="0" applyBorder="1" applyAlignment="1">
      <alignment vertical="top"/>
    </xf>
    <xf numFmtId="0" fontId="0" fillId="0" borderId="46" xfId="0" applyFill="1" applyBorder="1"/>
    <xf numFmtId="49" fontId="27" fillId="0" borderId="5" xfId="0" applyNumberFormat="1" applyFont="1" applyBorder="1" applyAlignment="1">
      <alignment vertical="top" wrapText="1"/>
    </xf>
    <xf numFmtId="4" fontId="29" fillId="0" borderId="14" xfId="0" applyNumberFormat="1" applyFont="1" applyBorder="1"/>
    <xf numFmtId="0" fontId="31" fillId="0" borderId="47" xfId="0" applyFont="1" applyBorder="1"/>
    <xf numFmtId="0" fontId="31" fillId="0" borderId="70" xfId="0" applyFont="1" applyBorder="1"/>
    <xf numFmtId="0" fontId="12" fillId="0" borderId="12" xfId="0" applyFont="1" applyBorder="1" applyAlignment="1">
      <alignment horizontal="right"/>
    </xf>
    <xf numFmtId="0" fontId="0" fillId="0" borderId="25" xfId="0" applyBorder="1" applyAlignment="1">
      <alignment vertical="top"/>
    </xf>
    <xf numFmtId="0" fontId="0" fillId="0" borderId="26" xfId="0" applyBorder="1" applyAlignment="1">
      <alignment vertical="top"/>
    </xf>
    <xf numFmtId="0" fontId="0" fillId="0" borderId="55" xfId="0" applyBorder="1" applyAlignment="1"/>
    <xf numFmtId="0" fontId="0" fillId="0" borderId="55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17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60" xfId="0" applyBorder="1"/>
    <xf numFmtId="0" fontId="0" fillId="0" borderId="58" xfId="0" applyBorder="1"/>
    <xf numFmtId="0" fontId="0" fillId="0" borderId="26" xfId="0" applyBorder="1" applyAlignment="1">
      <alignment vertical="center"/>
    </xf>
    <xf numFmtId="0" fontId="0" fillId="0" borderId="55" xfId="0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73" xfId="0" applyBorder="1"/>
    <xf numFmtId="0" fontId="0" fillId="0" borderId="65" xfId="0" applyBorder="1"/>
    <xf numFmtId="0" fontId="15" fillId="0" borderId="63" xfId="0" applyFont="1" applyBorder="1" applyAlignment="1">
      <alignment vertical="top"/>
    </xf>
    <xf numFmtId="0" fontId="15" fillId="0" borderId="67" xfId="0" applyFont="1" applyBorder="1" applyAlignment="1">
      <alignment vertical="top"/>
    </xf>
    <xf numFmtId="0" fontId="15" fillId="0" borderId="26" xfId="0" applyFont="1" applyBorder="1" applyAlignment="1">
      <alignment vertical="top"/>
    </xf>
    <xf numFmtId="0" fontId="0" fillId="0" borderId="17" xfId="0" applyBorder="1" applyAlignment="1">
      <alignment vertical="center"/>
    </xf>
    <xf numFmtId="0" fontId="0" fillId="0" borderId="9" xfId="0" applyBorder="1"/>
    <xf numFmtId="0" fontId="0" fillId="0" borderId="56" xfId="0" applyBorder="1"/>
    <xf numFmtId="0" fontId="0" fillId="2" borderId="5" xfId="0" applyFill="1" applyBorder="1" applyAlignment="1">
      <alignment vertical="top"/>
    </xf>
    <xf numFmtId="0" fontId="0" fillId="2" borderId="3" xfId="0" applyFill="1" applyBorder="1" applyAlignment="1">
      <alignment vertical="top"/>
    </xf>
    <xf numFmtId="0" fontId="15" fillId="0" borderId="0" xfId="0" applyFont="1" applyBorder="1" applyAlignment="1">
      <alignment horizontal="right"/>
    </xf>
    <xf numFmtId="0" fontId="15" fillId="0" borderId="26" xfId="0" applyFont="1" applyBorder="1" applyAlignment="1">
      <alignment horizontal="center" vertical="center" wrapText="1"/>
    </xf>
    <xf numFmtId="0" fontId="0" fillId="0" borderId="75" xfId="0" applyBorder="1" applyAlignment="1">
      <alignment vertical="top"/>
    </xf>
    <xf numFmtId="0" fontId="0" fillId="0" borderId="9" xfId="0" applyBorder="1" applyAlignment="1"/>
    <xf numFmtId="0" fontId="0" fillId="0" borderId="25" xfId="0" applyBorder="1" applyAlignment="1"/>
    <xf numFmtId="0" fontId="15" fillId="0" borderId="55" xfId="0" applyFont="1" applyBorder="1" applyAlignment="1">
      <alignment horizontal="center" vertical="center" wrapText="1"/>
    </xf>
    <xf numFmtId="0" fontId="12" fillId="0" borderId="10" xfId="1" applyFont="1" applyBorder="1" applyAlignment="1">
      <alignment horizontal="right"/>
    </xf>
    <xf numFmtId="0" fontId="0" fillId="0" borderId="6" xfId="0" applyBorder="1" applyAlignment="1">
      <alignment horizontal="right"/>
    </xf>
    <xf numFmtId="0" fontId="15" fillId="0" borderId="21" xfId="0" applyFont="1" applyBorder="1" applyAlignment="1">
      <alignment horizontal="center" wrapText="1"/>
    </xf>
    <xf numFmtId="0" fontId="15" fillId="0" borderId="32" xfId="0" applyFont="1" applyBorder="1" applyAlignment="1">
      <alignment horizontal="center" wrapText="1"/>
    </xf>
    <xf numFmtId="0" fontId="15" fillId="0" borderId="14" xfId="0" applyFont="1" applyBorder="1" applyAlignment="1">
      <alignment horizontal="center" wrapText="1"/>
    </xf>
    <xf numFmtId="0" fontId="0" fillId="0" borderId="55" xfId="0" applyBorder="1" applyAlignment="1">
      <alignment horizontal="right" vertical="top"/>
    </xf>
    <xf numFmtId="0" fontId="0" fillId="0" borderId="55" xfId="0" applyBorder="1" applyAlignment="1">
      <alignment vertical="top"/>
    </xf>
    <xf numFmtId="0" fontId="0" fillId="0" borderId="25" xfId="0" applyBorder="1" applyAlignment="1">
      <alignment vertical="top" wrapText="1"/>
    </xf>
    <xf numFmtId="0" fontId="9" fillId="0" borderId="26" xfId="0" applyFont="1" applyBorder="1" applyAlignment="1">
      <alignment horizontal="right" vertical="top" wrapText="1"/>
    </xf>
    <xf numFmtId="0" fontId="9" fillId="0" borderId="55" xfId="0" applyFont="1" applyBorder="1" applyAlignment="1">
      <alignment horizontal="right" vertical="top" wrapText="1"/>
    </xf>
    <xf numFmtId="0" fontId="9" fillId="0" borderId="25" xfId="0" applyFont="1" applyBorder="1" applyAlignment="1">
      <alignment horizontal="right" vertical="top" wrapText="1"/>
    </xf>
    <xf numFmtId="0" fontId="0" fillId="0" borderId="55" xfId="0" applyBorder="1" applyAlignment="1">
      <alignment vertical="top" wrapText="1"/>
    </xf>
    <xf numFmtId="0" fontId="0" fillId="0" borderId="26" xfId="0" applyBorder="1" applyAlignment="1">
      <alignment vertical="top"/>
    </xf>
    <xf numFmtId="0" fontId="0" fillId="0" borderId="25" xfId="0" applyBorder="1" applyAlignment="1">
      <alignment vertical="top"/>
    </xf>
    <xf numFmtId="0" fontId="19" fillId="0" borderId="1" xfId="0" applyFont="1" applyBorder="1" applyAlignment="1">
      <alignment horizontal="right" wrapText="1"/>
    </xf>
    <xf numFmtId="0" fontId="19" fillId="0" borderId="26" xfId="0" applyFont="1" applyBorder="1" applyAlignment="1">
      <alignment horizontal="right" vertical="top" wrapText="1"/>
    </xf>
    <xf numFmtId="0" fontId="0" fillId="0" borderId="25" xfId="0" applyBorder="1" applyAlignment="1">
      <alignment horizontal="right" vertical="top" wrapText="1"/>
    </xf>
    <xf numFmtId="0" fontId="0" fillId="0" borderId="55" xfId="0" applyBorder="1" applyAlignment="1"/>
    <xf numFmtId="0" fontId="0" fillId="0" borderId="3" xfId="0" applyBorder="1" applyAlignment="1">
      <alignment vertical="top"/>
    </xf>
    <xf numFmtId="0" fontId="0" fillId="0" borderId="17" xfId="0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9" xfId="0" applyBorder="1" applyAlignment="1"/>
    <xf numFmtId="0" fontId="0" fillId="0" borderId="0" xfId="0" applyBorder="1" applyAlignment="1">
      <alignment vertical="top"/>
    </xf>
    <xf numFmtId="0" fontId="0" fillId="0" borderId="41" xfId="0" applyBorder="1"/>
    <xf numFmtId="0" fontId="0" fillId="0" borderId="5" xfId="0" applyBorder="1" applyAlignment="1">
      <alignment vertical="top"/>
    </xf>
    <xf numFmtId="0" fontId="0" fillId="0" borderId="9" xfId="0" applyBorder="1"/>
    <xf numFmtId="0" fontId="0" fillId="0" borderId="5" xfId="0" applyBorder="1" applyAlignment="1"/>
    <xf numFmtId="0" fontId="13" fillId="0" borderId="24" xfId="1" applyFont="1" applyBorder="1" applyAlignment="1">
      <alignment horizontal="center" wrapText="1"/>
    </xf>
    <xf numFmtId="0" fontId="15" fillId="0" borderId="26" xfId="0" applyFont="1" applyBorder="1" applyAlignment="1">
      <alignment horizontal="center" vertical="top" wrapText="1"/>
    </xf>
    <xf numFmtId="0" fontId="0" fillId="0" borderId="25" xfId="0" applyBorder="1" applyAlignment="1"/>
    <xf numFmtId="0" fontId="15" fillId="0" borderId="26" xfId="0" applyFont="1" applyBorder="1" applyAlignment="1">
      <alignment horizontal="center"/>
    </xf>
    <xf numFmtId="4" fontId="0" fillId="2" borderId="75" xfId="0" applyNumberFormat="1" applyFill="1" applyBorder="1"/>
    <xf numFmtId="4" fontId="0" fillId="2" borderId="68" xfId="0" applyNumberFormat="1" applyFill="1" applyBorder="1"/>
    <xf numFmtId="0" fontId="0" fillId="0" borderId="73" xfId="0" applyBorder="1" applyAlignment="1">
      <alignment horizontal="center" vertical="top"/>
    </xf>
    <xf numFmtId="49" fontId="15" fillId="0" borderId="60" xfId="0" applyNumberFormat="1" applyFont="1" applyBorder="1" applyAlignment="1">
      <alignment horizontal="center" vertical="center" wrapText="1"/>
    </xf>
    <xf numFmtId="4" fontId="29" fillId="0" borderId="32" xfId="0" applyNumberFormat="1" applyFont="1" applyBorder="1"/>
    <xf numFmtId="4" fontId="29" fillId="0" borderId="65" xfId="0" applyNumberFormat="1" applyFont="1" applyBorder="1"/>
    <xf numFmtId="49" fontId="27" fillId="0" borderId="34" xfId="0" applyNumberFormat="1" applyFont="1" applyBorder="1" applyAlignment="1">
      <alignment vertical="top"/>
    </xf>
    <xf numFmtId="0" fontId="31" fillId="0" borderId="65" xfId="0" applyFont="1" applyBorder="1"/>
    <xf numFmtId="0" fontId="15" fillId="0" borderId="25" xfId="0" applyFont="1" applyBorder="1" applyAlignment="1">
      <alignment vertical="top"/>
    </xf>
    <xf numFmtId="0" fontId="0" fillId="0" borderId="25" xfId="0" applyBorder="1" applyAlignment="1">
      <alignment vertical="top" wrapText="1"/>
    </xf>
    <xf numFmtId="0" fontId="27" fillId="0" borderId="55" xfId="0" applyFont="1" applyBorder="1" applyAlignment="1">
      <alignment vertical="top" wrapText="1"/>
    </xf>
    <xf numFmtId="4" fontId="29" fillId="0" borderId="25" xfId="0" applyNumberFormat="1" applyFont="1" applyBorder="1" applyAlignment="1">
      <alignment horizontal="right" vertical="center"/>
    </xf>
    <xf numFmtId="14" fontId="0" fillId="0" borderId="10" xfId="0" applyNumberFormat="1" applyBorder="1"/>
    <xf numFmtId="14" fontId="0" fillId="0" borderId="17" xfId="0" applyNumberFormat="1" applyBorder="1"/>
    <xf numFmtId="4" fontId="0" fillId="0" borderId="32" xfId="0" applyNumberFormat="1" applyFill="1" applyBorder="1"/>
    <xf numFmtId="4" fontId="0" fillId="0" borderId="45" xfId="0" applyNumberFormat="1" applyFill="1" applyBorder="1"/>
    <xf numFmtId="4" fontId="29" fillId="0" borderId="21" xfId="0" applyNumberFormat="1" applyFont="1" applyBorder="1"/>
    <xf numFmtId="4" fontId="32" fillId="0" borderId="18" xfId="0" applyNumberFormat="1" applyFont="1" applyBorder="1"/>
    <xf numFmtId="0" fontId="0" fillId="0" borderId="47" xfId="0" applyFill="1" applyBorder="1"/>
    <xf numFmtId="0" fontId="0" fillId="0" borderId="41" xfId="0" applyFill="1" applyBorder="1" applyAlignment="1">
      <alignment horizontal="right"/>
    </xf>
    <xf numFmtId="49" fontId="23" fillId="0" borderId="17" xfId="0" applyNumberFormat="1" applyFont="1" applyBorder="1" applyAlignment="1">
      <alignment horizontal="center" vertical="center" wrapText="1"/>
    </xf>
    <xf numFmtId="49" fontId="23" fillId="0" borderId="34" xfId="0" applyNumberFormat="1" applyFont="1" applyBorder="1" applyAlignment="1">
      <alignment horizontal="center" vertical="center" wrapText="1"/>
    </xf>
    <xf numFmtId="0" fontId="0" fillId="0" borderId="25" xfId="0" applyBorder="1" applyAlignment="1">
      <alignment vertical="top"/>
    </xf>
    <xf numFmtId="0" fontId="15" fillId="0" borderId="17" xfId="0" applyFont="1" applyBorder="1" applyAlignment="1">
      <alignment horizontal="center"/>
    </xf>
    <xf numFmtId="0" fontId="15" fillId="0" borderId="32" xfId="0" applyFont="1" applyBorder="1" applyAlignment="1">
      <alignment horizontal="center"/>
    </xf>
    <xf numFmtId="0" fontId="0" fillId="0" borderId="55" xfId="0" applyBorder="1" applyAlignment="1">
      <alignment vertical="top"/>
    </xf>
    <xf numFmtId="0" fontId="0" fillId="0" borderId="26" xfId="0" applyBorder="1" applyAlignment="1">
      <alignment vertical="top"/>
    </xf>
    <xf numFmtId="0" fontId="15" fillId="0" borderId="34" xfId="0" applyFont="1" applyBorder="1" applyAlignment="1">
      <alignment horizontal="center"/>
    </xf>
    <xf numFmtId="0" fontId="0" fillId="0" borderId="9" xfId="0" applyBorder="1"/>
    <xf numFmtId="0" fontId="15" fillId="0" borderId="6" xfId="0" applyFont="1" applyBorder="1" applyAlignment="1">
      <alignment horizontal="center"/>
    </xf>
    <xf numFmtId="0" fontId="15" fillId="0" borderId="35" xfId="0" applyFont="1" applyBorder="1" applyAlignment="1">
      <alignment horizontal="center"/>
    </xf>
    <xf numFmtId="0" fontId="15" fillId="0" borderId="26" xfId="0" applyFont="1" applyBorder="1" applyAlignment="1">
      <alignment horizontal="center" vertical="top"/>
    </xf>
    <xf numFmtId="0" fontId="0" fillId="0" borderId="25" xfId="0" applyBorder="1" applyAlignment="1">
      <alignment horizontal="center" vertical="top"/>
    </xf>
    <xf numFmtId="49" fontId="21" fillId="0" borderId="55" xfId="0" applyNumberFormat="1" applyFont="1" applyBorder="1" applyAlignment="1">
      <alignment vertical="top" wrapText="1"/>
    </xf>
    <xf numFmtId="0" fontId="15" fillId="0" borderId="55" xfId="0" applyFont="1" applyBorder="1" applyAlignment="1">
      <alignment horizontal="center" vertical="top"/>
    </xf>
    <xf numFmtId="0" fontId="15" fillId="0" borderId="25" xfId="0" applyFont="1" applyBorder="1" applyAlignment="1">
      <alignment horizontal="center" vertical="top"/>
    </xf>
    <xf numFmtId="0" fontId="0" fillId="0" borderId="25" xfId="0" applyBorder="1" applyAlignment="1"/>
    <xf numFmtId="0" fontId="15" fillId="0" borderId="26" xfId="0" applyFont="1" applyBorder="1" applyAlignment="1">
      <alignment horizontal="center"/>
    </xf>
    <xf numFmtId="0" fontId="5" fillId="0" borderId="55" xfId="0" applyFont="1" applyBorder="1" applyAlignment="1">
      <alignment horizontal="center" vertical="top"/>
    </xf>
    <xf numFmtId="0" fontId="5" fillId="0" borderId="25" xfId="0" applyFont="1" applyBorder="1" applyAlignment="1">
      <alignment horizontal="center" vertical="top"/>
    </xf>
    <xf numFmtId="0" fontId="0" fillId="0" borderId="60" xfId="0" applyBorder="1"/>
    <xf numFmtId="0" fontId="0" fillId="0" borderId="9" xfId="0" applyBorder="1" applyAlignment="1">
      <alignment vertical="top"/>
    </xf>
    <xf numFmtId="4" fontId="0" fillId="2" borderId="9" xfId="0" applyNumberFormat="1" applyFill="1" applyBorder="1"/>
    <xf numFmtId="0" fontId="0" fillId="0" borderId="55" xfId="0" applyBorder="1" applyAlignment="1">
      <alignment vertical="top"/>
    </xf>
    <xf numFmtId="0" fontId="15" fillId="0" borderId="21" xfId="0" applyFont="1" applyBorder="1" applyAlignment="1">
      <alignment horizontal="center"/>
    </xf>
    <xf numFmtId="0" fontId="15" fillId="0" borderId="14" xfId="0" applyFont="1" applyBorder="1" applyAlignment="1">
      <alignment horizontal="center"/>
    </xf>
    <xf numFmtId="0" fontId="15" fillId="0" borderId="15" xfId="0" applyFont="1" applyBorder="1" applyAlignment="1">
      <alignment horizontal="center"/>
    </xf>
    <xf numFmtId="0" fontId="15" fillId="0" borderId="17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0" fillId="0" borderId="5" xfId="0" applyBorder="1" applyAlignment="1">
      <alignment vertical="top"/>
    </xf>
    <xf numFmtId="0" fontId="0" fillId="0" borderId="9" xfId="0" applyBorder="1"/>
    <xf numFmtId="0" fontId="0" fillId="0" borderId="47" xfId="0" applyBorder="1" applyAlignment="1">
      <alignment vertical="top"/>
    </xf>
    <xf numFmtId="0" fontId="15" fillId="0" borderId="26" xfId="0" applyFont="1" applyBorder="1" applyAlignment="1">
      <alignment horizontal="center" vertical="top"/>
    </xf>
    <xf numFmtId="0" fontId="0" fillId="0" borderId="55" xfId="0" applyBorder="1" applyAlignment="1">
      <alignment horizontal="center" vertical="top"/>
    </xf>
    <xf numFmtId="0" fontId="0" fillId="0" borderId="0" xfId="0" applyBorder="1" applyAlignment="1">
      <alignment vertical="top"/>
    </xf>
    <xf numFmtId="49" fontId="21" fillId="0" borderId="55" xfId="0" applyNumberFormat="1" applyFont="1" applyBorder="1" applyAlignment="1">
      <alignment vertical="top" wrapText="1"/>
    </xf>
    <xf numFmtId="0" fontId="0" fillId="0" borderId="58" xfId="0" applyBorder="1" applyAlignment="1">
      <alignment horizontal="center" vertical="top"/>
    </xf>
    <xf numFmtId="0" fontId="15" fillId="0" borderId="55" xfId="0" applyFont="1" applyBorder="1" applyAlignment="1">
      <alignment horizontal="center" vertical="top"/>
    </xf>
    <xf numFmtId="0" fontId="15" fillId="0" borderId="25" xfId="0" applyFont="1" applyBorder="1" applyAlignment="1">
      <alignment horizontal="center" vertical="top"/>
    </xf>
    <xf numFmtId="4" fontId="0" fillId="0" borderId="55" xfId="0" applyNumberFormat="1" applyFill="1" applyBorder="1" applyAlignment="1">
      <alignment vertical="top"/>
    </xf>
    <xf numFmtId="0" fontId="8" fillId="0" borderId="25" xfId="0" applyFont="1" applyBorder="1" applyAlignment="1">
      <alignment horizontal="center" vertical="top"/>
    </xf>
    <xf numFmtId="0" fontId="15" fillId="0" borderId="26" xfId="0" applyFont="1" applyBorder="1" applyAlignment="1">
      <alignment horizontal="center"/>
    </xf>
    <xf numFmtId="0" fontId="0" fillId="0" borderId="6" xfId="0" applyBorder="1" applyAlignment="1">
      <alignment horizontal="center" vertical="top"/>
    </xf>
    <xf numFmtId="0" fontId="0" fillId="0" borderId="9" xfId="0" applyBorder="1" applyAlignment="1">
      <alignment vertical="top"/>
    </xf>
    <xf numFmtId="0" fontId="0" fillId="0" borderId="66" xfId="0" applyBorder="1" applyAlignment="1">
      <alignment vertical="top"/>
    </xf>
    <xf numFmtId="0" fontId="34" fillId="0" borderId="26" xfId="1" applyFont="1" applyFill="1" applyBorder="1" applyAlignment="1">
      <alignment horizontal="center" wrapText="1"/>
    </xf>
    <xf numFmtId="0" fontId="34" fillId="0" borderId="25" xfId="1" applyFont="1" applyBorder="1" applyAlignment="1">
      <alignment horizontal="center"/>
    </xf>
    <xf numFmtId="0" fontId="0" fillId="0" borderId="48" xfId="0" applyBorder="1"/>
    <xf numFmtId="0" fontId="0" fillId="0" borderId="40" xfId="0" applyFill="1" applyBorder="1" applyAlignment="1">
      <alignment horizontal="left"/>
    </xf>
    <xf numFmtId="0" fontId="0" fillId="0" borderId="77" xfId="0" applyFill="1" applyBorder="1" applyAlignment="1">
      <alignment horizontal="right"/>
    </xf>
    <xf numFmtId="0" fontId="0" fillId="0" borderId="39" xfId="0" applyBorder="1"/>
    <xf numFmtId="0" fontId="0" fillId="0" borderId="61" xfId="0" applyFill="1" applyBorder="1"/>
    <xf numFmtId="4" fontId="0" fillId="0" borderId="61" xfId="0" applyNumberFormat="1" applyBorder="1" applyAlignment="1">
      <alignment vertical="top"/>
    </xf>
    <xf numFmtId="0" fontId="0" fillId="0" borderId="61" xfId="0" applyBorder="1"/>
    <xf numFmtId="0" fontId="0" fillId="0" borderId="73" xfId="0" applyBorder="1" applyAlignment="1">
      <alignment vertical="top"/>
    </xf>
    <xf numFmtId="0" fontId="0" fillId="0" borderId="57" xfId="0" applyFill="1" applyBorder="1"/>
    <xf numFmtId="4" fontId="0" fillId="2" borderId="55" xfId="0" applyNumberFormat="1" applyFill="1" applyBorder="1"/>
    <xf numFmtId="0" fontId="0" fillId="2" borderId="6" xfId="0" applyFill="1" applyBorder="1" applyAlignment="1">
      <alignment vertical="top"/>
    </xf>
    <xf numFmtId="0" fontId="0" fillId="0" borderId="42" xfId="0" applyFill="1" applyBorder="1"/>
    <xf numFmtId="0" fontId="15" fillId="0" borderId="26" xfId="0" applyFont="1" applyBorder="1" applyAlignment="1">
      <alignment horizontal="center"/>
    </xf>
    <xf numFmtId="0" fontId="0" fillId="0" borderId="0" xfId="0" applyBorder="1" applyAlignment="1">
      <alignment vertical="top"/>
    </xf>
    <xf numFmtId="0" fontId="0" fillId="2" borderId="26" xfId="0" applyFill="1" applyBorder="1"/>
    <xf numFmtId="0" fontId="0" fillId="2" borderId="55" xfId="0" applyFill="1" applyBorder="1"/>
    <xf numFmtId="0" fontId="0" fillId="0" borderId="26" xfId="0" applyBorder="1" applyAlignment="1">
      <alignment vertical="center"/>
    </xf>
    <xf numFmtId="0" fontId="0" fillId="0" borderId="55" xfId="0" applyBorder="1" applyAlignment="1">
      <alignment vertical="center"/>
    </xf>
    <xf numFmtId="0" fontId="0" fillId="0" borderId="25" xfId="0" applyBorder="1" applyAlignment="1">
      <alignment vertical="center"/>
    </xf>
    <xf numFmtId="0" fontId="15" fillId="0" borderId="33" xfId="0" applyFont="1" applyBorder="1" applyAlignment="1">
      <alignment vertical="center"/>
    </xf>
    <xf numFmtId="4" fontId="29" fillId="0" borderId="6" xfId="0" applyNumberFormat="1" applyFont="1" applyBorder="1"/>
    <xf numFmtId="0" fontId="0" fillId="0" borderId="15" xfId="0" applyBorder="1"/>
    <xf numFmtId="4" fontId="0" fillId="0" borderId="71" xfId="0" applyNumberFormat="1" applyBorder="1"/>
    <xf numFmtId="4" fontId="0" fillId="0" borderId="50" xfId="0" applyNumberFormat="1" applyBorder="1"/>
    <xf numFmtId="0" fontId="0" fillId="0" borderId="80" xfId="0" applyBorder="1"/>
    <xf numFmtId="0" fontId="0" fillId="0" borderId="71" xfId="0" applyBorder="1"/>
    <xf numFmtId="4" fontId="30" fillId="0" borderId="15" xfId="0" applyNumberFormat="1" applyFont="1" applyBorder="1"/>
    <xf numFmtId="0" fontId="0" fillId="0" borderId="80" xfId="0" applyFill="1" applyBorder="1"/>
    <xf numFmtId="0" fontId="4" fillId="0" borderId="33" xfId="0" applyFont="1" applyBorder="1"/>
    <xf numFmtId="0" fontId="4" fillId="0" borderId="35" xfId="0" applyFont="1" applyBorder="1"/>
    <xf numFmtId="4" fontId="29" fillId="0" borderId="35" xfId="0" applyNumberFormat="1" applyFont="1" applyBorder="1"/>
    <xf numFmtId="4" fontId="0" fillId="0" borderId="40" xfId="0" applyNumberFormat="1" applyFill="1" applyBorder="1"/>
    <xf numFmtId="4" fontId="24" fillId="0" borderId="61" xfId="0" applyNumberFormat="1" applyFont="1" applyBorder="1" applyAlignment="1">
      <alignment vertical="top"/>
    </xf>
    <xf numFmtId="4" fontId="0" fillId="0" borderId="44" xfId="0" applyNumberFormat="1" applyBorder="1"/>
    <xf numFmtId="0" fontId="24" fillId="0" borderId="61" xfId="0" applyFont="1" applyBorder="1" applyAlignment="1">
      <alignment vertical="top"/>
    </xf>
    <xf numFmtId="0" fontId="24" fillId="0" borderId="61" xfId="0" applyFont="1" applyBorder="1"/>
    <xf numFmtId="4" fontId="31" fillId="0" borderId="71" xfId="0" applyNumberFormat="1" applyFont="1" applyBorder="1"/>
    <xf numFmtId="0" fontId="31" fillId="0" borderId="80" xfId="0" applyFont="1" applyBorder="1"/>
    <xf numFmtId="4" fontId="31" fillId="0" borderId="71" xfId="0" applyNumberFormat="1" applyFont="1" applyFill="1" applyBorder="1"/>
    <xf numFmtId="0" fontId="31" fillId="0" borderId="39" xfId="0" applyFont="1" applyBorder="1"/>
    <xf numFmtId="4" fontId="31" fillId="0" borderId="79" xfId="0" applyNumberFormat="1" applyFont="1" applyFill="1" applyBorder="1"/>
    <xf numFmtId="4" fontId="31" fillId="0" borderId="61" xfId="0" applyNumberFormat="1" applyFont="1" applyFill="1" applyBorder="1"/>
    <xf numFmtId="4" fontId="31" fillId="0" borderId="39" xfId="0" applyNumberFormat="1" applyFont="1" applyFill="1" applyBorder="1"/>
    <xf numFmtId="0" fontId="31" fillId="0" borderId="79" xfId="0" applyFont="1" applyBorder="1"/>
    <xf numFmtId="0" fontId="0" fillId="0" borderId="79" xfId="0" applyBorder="1"/>
    <xf numFmtId="0" fontId="15" fillId="0" borderId="33" xfId="0" applyFont="1" applyBorder="1" applyAlignment="1">
      <alignment wrapText="1"/>
    </xf>
    <xf numFmtId="4" fontId="30" fillId="0" borderId="65" xfId="0" applyNumberFormat="1" applyFont="1" applyBorder="1"/>
    <xf numFmtId="0" fontId="4" fillId="0" borderId="65" xfId="0" applyFont="1" applyFill="1" applyBorder="1"/>
    <xf numFmtId="4" fontId="0" fillId="0" borderId="65" xfId="0" applyNumberFormat="1" applyFont="1" applyBorder="1"/>
    <xf numFmtId="4" fontId="24" fillId="0" borderId="65" xfId="0" applyNumberFormat="1" applyFont="1" applyFill="1" applyBorder="1"/>
    <xf numFmtId="4" fontId="15" fillId="0" borderId="65" xfId="0" applyNumberFormat="1" applyFont="1" applyBorder="1"/>
    <xf numFmtId="4" fontId="24" fillId="0" borderId="65" xfId="0" applyNumberFormat="1" applyFont="1" applyBorder="1"/>
    <xf numFmtId="4" fontId="25" fillId="0" borderId="65" xfId="0" applyNumberFormat="1" applyFont="1" applyBorder="1"/>
    <xf numFmtId="4" fontId="22" fillId="0" borderId="65" xfId="0" applyNumberFormat="1" applyFont="1" applyFill="1" applyBorder="1"/>
    <xf numFmtId="4" fontId="33" fillId="0" borderId="65" xfId="0" applyNumberFormat="1" applyFont="1" applyBorder="1"/>
    <xf numFmtId="4" fontId="25" fillId="2" borderId="65" xfId="0" applyNumberFormat="1" applyFont="1" applyFill="1" applyBorder="1"/>
    <xf numFmtId="0" fontId="0" fillId="0" borderId="9" xfId="0" applyBorder="1"/>
    <xf numFmtId="49" fontId="27" fillId="0" borderId="3" xfId="0" applyNumberFormat="1" applyFont="1" applyBorder="1" applyAlignment="1">
      <alignment vertical="top" wrapText="1"/>
    </xf>
    <xf numFmtId="0" fontId="15" fillId="0" borderId="10" xfId="0" applyFont="1" applyBorder="1" applyAlignment="1">
      <alignment horizontal="center"/>
    </xf>
    <xf numFmtId="0" fontId="0" fillId="0" borderId="25" xfId="0" applyBorder="1" applyAlignment="1">
      <alignment vertical="top"/>
    </xf>
    <xf numFmtId="0" fontId="0" fillId="0" borderId="3" xfId="0" applyBorder="1" applyAlignment="1">
      <alignment vertical="top"/>
    </xf>
    <xf numFmtId="0" fontId="14" fillId="0" borderId="34" xfId="0" applyFont="1" applyBorder="1"/>
    <xf numFmtId="0" fontId="13" fillId="0" borderId="1" xfId="1" applyFont="1" applyBorder="1" applyAlignment="1">
      <alignment horizontal="center"/>
    </xf>
    <xf numFmtId="0" fontId="13" fillId="0" borderId="53" xfId="1" applyFont="1" applyBorder="1" applyAlignment="1">
      <alignment horizontal="center"/>
    </xf>
    <xf numFmtId="0" fontId="0" fillId="0" borderId="27" xfId="0" applyFill="1" applyBorder="1"/>
    <xf numFmtId="0" fontId="15" fillId="0" borderId="28" xfId="0" applyFont="1" applyBorder="1" applyAlignment="1">
      <alignment horizontal="center"/>
    </xf>
    <xf numFmtId="0" fontId="3" fillId="0" borderId="3" xfId="0" applyFont="1" applyBorder="1" applyAlignment="1">
      <alignment horizontal="center" wrapText="1"/>
    </xf>
    <xf numFmtId="0" fontId="13" fillId="0" borderId="2" xfId="1" applyFont="1" applyFill="1" applyBorder="1" applyAlignment="1">
      <alignment horizontal="center" wrapText="1"/>
    </xf>
    <xf numFmtId="0" fontId="13" fillId="0" borderId="5" xfId="1" applyFont="1" applyBorder="1" applyAlignment="1">
      <alignment horizontal="center" wrapText="1"/>
    </xf>
    <xf numFmtId="4" fontId="29" fillId="0" borderId="69" xfId="0" applyNumberFormat="1" applyFont="1" applyBorder="1" applyAlignment="1">
      <alignment horizontal="right" vertical="center"/>
    </xf>
    <xf numFmtId="0" fontId="0" fillId="0" borderId="33" xfId="0" applyFill="1" applyBorder="1"/>
    <xf numFmtId="0" fontId="0" fillId="0" borderId="9" xfId="0" applyBorder="1"/>
    <xf numFmtId="0" fontId="15" fillId="0" borderId="6" xfId="0" applyFont="1" applyBorder="1" applyAlignment="1">
      <alignment horizontal="center"/>
    </xf>
    <xf numFmtId="0" fontId="0" fillId="0" borderId="9" xfId="0" applyBorder="1"/>
    <xf numFmtId="0" fontId="0" fillId="0" borderId="8" xfId="0" applyBorder="1"/>
    <xf numFmtId="0" fontId="0" fillId="0" borderId="2" xfId="0" applyBorder="1"/>
    <xf numFmtId="4" fontId="0" fillId="0" borderId="22" xfId="0" applyNumberFormat="1" applyFill="1" applyBorder="1"/>
    <xf numFmtId="0" fontId="0" fillId="2" borderId="25" xfId="0" applyFill="1" applyBorder="1"/>
    <xf numFmtId="0" fontId="0" fillId="2" borderId="10" xfId="0" applyFill="1" applyBorder="1"/>
    <xf numFmtId="0" fontId="0" fillId="0" borderId="10" xfId="0" applyBorder="1" applyAlignment="1">
      <alignment horizontal="center" vertical="top"/>
    </xf>
    <xf numFmtId="0" fontId="15" fillId="0" borderId="32" xfId="0" applyFont="1" applyBorder="1" applyAlignment="1"/>
    <xf numFmtId="0" fontId="15" fillId="0" borderId="32" xfId="0" applyFont="1" applyBorder="1"/>
    <xf numFmtId="4" fontId="29" fillId="0" borderId="33" xfId="0" applyNumberFormat="1" applyFont="1" applyBorder="1"/>
    <xf numFmtId="0" fontId="0" fillId="0" borderId="19" xfId="0" applyBorder="1" applyAlignment="1">
      <alignment horizontal="right"/>
    </xf>
    <xf numFmtId="0" fontId="0" fillId="0" borderId="66" xfId="0" applyBorder="1" applyAlignment="1">
      <alignment horizontal="center" vertical="top"/>
    </xf>
    <xf numFmtId="49" fontId="23" fillId="0" borderId="25" xfId="0" applyNumberFormat="1" applyFont="1" applyBorder="1" applyAlignment="1">
      <alignment horizontal="center" vertical="center" wrapText="1"/>
    </xf>
    <xf numFmtId="0" fontId="0" fillId="0" borderId="25" xfId="0" applyBorder="1" applyAlignment="1"/>
    <xf numFmtId="0" fontId="15" fillId="0" borderId="6" xfId="0" applyFont="1" applyBorder="1" applyAlignment="1"/>
    <xf numFmtId="0" fontId="15" fillId="0" borderId="32" xfId="0" applyFont="1" applyBorder="1" applyAlignment="1">
      <alignment horizontal="center" vertical="top" wrapText="1"/>
    </xf>
    <xf numFmtId="4" fontId="30" fillId="0" borderId="55" xfId="0" applyNumberFormat="1" applyFont="1" applyBorder="1"/>
    <xf numFmtId="4" fontId="30" fillId="0" borderId="64" xfId="0" applyNumberFormat="1" applyFont="1" applyBorder="1"/>
    <xf numFmtId="4" fontId="0" fillId="0" borderId="13" xfId="0" applyNumberFormat="1" applyFill="1" applyBorder="1"/>
    <xf numFmtId="0" fontId="0" fillId="0" borderId="26" xfId="0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55" xfId="0" applyBorder="1" applyAlignment="1">
      <alignment vertical="center"/>
    </xf>
    <xf numFmtId="0" fontId="0" fillId="0" borderId="6" xfId="0" applyBorder="1" applyAlignment="1">
      <alignment horizontal="center" vertical="top"/>
    </xf>
    <xf numFmtId="0" fontId="0" fillId="0" borderId="2" xfId="0" applyBorder="1" applyAlignment="1">
      <alignment horizontal="right"/>
    </xf>
    <xf numFmtId="0" fontId="0" fillId="0" borderId="23" xfId="0" applyFill="1" applyBorder="1" applyAlignment="1">
      <alignment horizontal="right"/>
    </xf>
    <xf numFmtId="0" fontId="13" fillId="0" borderId="9" xfId="1" applyFont="1" applyFill="1" applyBorder="1" applyAlignment="1">
      <alignment horizontal="center"/>
    </xf>
    <xf numFmtId="0" fontId="0" fillId="0" borderId="44" xfId="0" applyFill="1" applyBorder="1" applyAlignment="1">
      <alignment horizontal="left"/>
    </xf>
    <xf numFmtId="17" fontId="0" fillId="0" borderId="55" xfId="0" applyNumberFormat="1" applyBorder="1"/>
    <xf numFmtId="0" fontId="0" fillId="2" borderId="32" xfId="0" applyFill="1" applyBorder="1"/>
    <xf numFmtId="0" fontId="0" fillId="2" borderId="9" xfId="0" applyFill="1" applyBorder="1" applyAlignment="1">
      <alignment horizontal="right"/>
    </xf>
    <xf numFmtId="0" fontId="0" fillId="2" borderId="30" xfId="0" applyFill="1" applyBorder="1"/>
    <xf numFmtId="0" fontId="0" fillId="2" borderId="30" xfId="0" applyFill="1" applyBorder="1" applyAlignment="1">
      <alignment horizontal="right"/>
    </xf>
    <xf numFmtId="4" fontId="29" fillId="0" borderId="34" xfId="0" applyNumberFormat="1" applyFont="1" applyBorder="1"/>
    <xf numFmtId="0" fontId="15" fillId="0" borderId="26" xfId="0" applyFont="1" applyBorder="1" applyAlignment="1">
      <alignment horizontal="center"/>
    </xf>
    <xf numFmtId="0" fontId="0" fillId="0" borderId="73" xfId="0" applyBorder="1"/>
    <xf numFmtId="0" fontId="0" fillId="0" borderId="65" xfId="0" applyBorder="1"/>
    <xf numFmtId="0" fontId="13" fillId="0" borderId="1" xfId="1" applyFont="1" applyBorder="1" applyAlignment="1">
      <alignment horizontal="center" vertical="center"/>
    </xf>
    <xf numFmtId="0" fontId="13" fillId="0" borderId="53" xfId="1" applyFont="1" applyBorder="1" applyAlignment="1">
      <alignment horizontal="center" vertical="center"/>
    </xf>
    <xf numFmtId="4" fontId="29" fillId="0" borderId="10" xfId="0" applyNumberFormat="1" applyFont="1" applyBorder="1"/>
    <xf numFmtId="0" fontId="13" fillId="0" borderId="66" xfId="1" applyFont="1" applyFill="1" applyBorder="1" applyAlignment="1">
      <alignment horizontal="center"/>
    </xf>
    <xf numFmtId="0" fontId="0" fillId="0" borderId="73" xfId="0" applyFill="1" applyBorder="1"/>
    <xf numFmtId="0" fontId="0" fillId="0" borderId="55" xfId="0" applyBorder="1" applyAlignment="1">
      <alignment vertical="center"/>
    </xf>
    <xf numFmtId="0" fontId="0" fillId="0" borderId="9" xfId="0" applyBorder="1"/>
    <xf numFmtId="0" fontId="15" fillId="0" borderId="26" xfId="0" applyFont="1" applyBorder="1" applyAlignment="1">
      <alignment horizontal="center" vertical="center" wrapText="1"/>
    </xf>
    <xf numFmtId="0" fontId="15" fillId="0" borderId="55" xfId="0" applyFont="1" applyBorder="1" applyAlignment="1">
      <alignment horizontal="center" vertical="center" wrapText="1"/>
    </xf>
    <xf numFmtId="0" fontId="15" fillId="0" borderId="0" xfId="0" applyFont="1" applyBorder="1" applyAlignment="1">
      <alignment vertical="center"/>
    </xf>
    <xf numFmtId="0" fontId="0" fillId="0" borderId="54" xfId="0" applyFill="1" applyBorder="1" applyAlignment="1">
      <alignment vertical="top"/>
    </xf>
    <xf numFmtId="0" fontId="0" fillId="0" borderId="65" xfId="0" applyBorder="1"/>
    <xf numFmtId="0" fontId="15" fillId="0" borderId="14" xfId="0" applyFont="1" applyBorder="1" applyAlignment="1">
      <alignment horizontal="center" wrapText="1"/>
    </xf>
    <xf numFmtId="0" fontId="15" fillId="0" borderId="32" xfId="0" applyFont="1" applyBorder="1" applyAlignment="1">
      <alignment horizontal="center" wrapText="1"/>
    </xf>
    <xf numFmtId="4" fontId="29" fillId="0" borderId="14" xfId="0" applyNumberFormat="1" applyFont="1" applyFill="1" applyBorder="1" applyAlignment="1">
      <alignment vertical="top"/>
    </xf>
    <xf numFmtId="4" fontId="30" fillId="0" borderId="18" xfId="0" applyNumberFormat="1" applyFont="1" applyBorder="1"/>
    <xf numFmtId="4" fontId="29" fillId="0" borderId="25" xfId="0" applyNumberFormat="1" applyFont="1" applyFill="1" applyBorder="1"/>
    <xf numFmtId="4" fontId="29" fillId="0" borderId="34" xfId="0" applyNumberFormat="1" applyFont="1" applyFill="1" applyBorder="1"/>
    <xf numFmtId="0" fontId="13" fillId="0" borderId="0" xfId="1" applyFont="1" applyFill="1" applyBorder="1" applyAlignment="1">
      <alignment horizontal="center"/>
    </xf>
    <xf numFmtId="4" fontId="30" fillId="0" borderId="14" xfId="0" applyNumberFormat="1" applyFont="1" applyBorder="1"/>
    <xf numFmtId="4" fontId="0" fillId="0" borderId="76" xfId="0" applyNumberFormat="1" applyFont="1" applyBorder="1"/>
    <xf numFmtId="4" fontId="24" fillId="0" borderId="69" xfId="0" applyNumberFormat="1" applyFont="1" applyFill="1" applyBorder="1"/>
    <xf numFmtId="4" fontId="24" fillId="0" borderId="69" xfId="0" applyNumberFormat="1" applyFont="1" applyBorder="1"/>
    <xf numFmtId="4" fontId="25" fillId="0" borderId="69" xfId="0" applyNumberFormat="1" applyFont="1" applyBorder="1"/>
    <xf numFmtId="4" fontId="0" fillId="2" borderId="69" xfId="0" applyNumberFormat="1" applyFill="1" applyBorder="1"/>
    <xf numFmtId="0" fontId="25" fillId="2" borderId="69" xfId="0" applyFont="1" applyFill="1" applyBorder="1"/>
    <xf numFmtId="4" fontId="22" fillId="0" borderId="70" xfId="0" applyNumberFormat="1" applyFont="1" applyFill="1" applyBorder="1"/>
    <xf numFmtId="4" fontId="22" fillId="0" borderId="69" xfId="0" applyNumberFormat="1" applyFont="1" applyFill="1" applyBorder="1"/>
    <xf numFmtId="4" fontId="22" fillId="0" borderId="47" xfId="0" applyNumberFormat="1" applyFont="1" applyFill="1" applyBorder="1"/>
    <xf numFmtId="4" fontId="30" fillId="0" borderId="0" xfId="0" applyNumberFormat="1" applyFont="1" applyBorder="1"/>
    <xf numFmtId="4" fontId="30" fillId="0" borderId="34" xfId="0" applyNumberFormat="1" applyFont="1" applyBorder="1"/>
    <xf numFmtId="0" fontId="13" fillId="0" borderId="55" xfId="1" applyFont="1" applyBorder="1" applyAlignment="1">
      <alignment horizontal="center" wrapText="1"/>
    </xf>
    <xf numFmtId="4" fontId="0" fillId="2" borderId="26" xfId="0" applyNumberFormat="1" applyFill="1" applyBorder="1"/>
    <xf numFmtId="4" fontId="25" fillId="0" borderId="73" xfId="0" applyNumberFormat="1" applyFont="1" applyBorder="1"/>
    <xf numFmtId="4" fontId="0" fillId="0" borderId="18" xfId="0" applyNumberFormat="1" applyBorder="1"/>
    <xf numFmtId="4" fontId="0" fillId="0" borderId="73" xfId="0" applyNumberFormat="1" applyFill="1" applyBorder="1" applyAlignment="1">
      <alignment vertical="top"/>
    </xf>
    <xf numFmtId="0" fontId="15" fillId="0" borderId="26" xfId="0" applyFont="1" applyBorder="1" applyAlignment="1">
      <alignment horizontal="center" vertical="top" wrapText="1"/>
    </xf>
    <xf numFmtId="49" fontId="27" fillId="0" borderId="32" xfId="0" applyNumberFormat="1" applyFont="1" applyBorder="1" applyAlignment="1">
      <alignment horizontal="center" vertical="top" wrapText="1"/>
    </xf>
    <xf numFmtId="49" fontId="27" fillId="0" borderId="0" xfId="0" applyNumberFormat="1" applyFont="1" applyBorder="1" applyAlignment="1">
      <alignment horizontal="center" vertical="top" wrapText="1"/>
    </xf>
    <xf numFmtId="4" fontId="0" fillId="2" borderId="62" xfId="0" applyNumberFormat="1" applyFill="1" applyBorder="1"/>
    <xf numFmtId="0" fontId="0" fillId="0" borderId="1" xfId="0" applyBorder="1"/>
    <xf numFmtId="0" fontId="0" fillId="0" borderId="58" xfId="0" applyBorder="1"/>
    <xf numFmtId="4" fontId="29" fillId="0" borderId="6" xfId="0" applyNumberFormat="1" applyFont="1" applyBorder="1" applyAlignment="1">
      <alignment horizontal="right" vertical="center"/>
    </xf>
    <xf numFmtId="4" fontId="29" fillId="0" borderId="0" xfId="0" applyNumberFormat="1" applyFont="1" applyBorder="1" applyAlignment="1">
      <alignment horizontal="right" vertical="center"/>
    </xf>
    <xf numFmtId="0" fontId="15" fillId="0" borderId="26" xfId="0" applyFont="1" applyBorder="1" applyAlignment="1">
      <alignment horizontal="center" vertical="top"/>
    </xf>
    <xf numFmtId="0" fontId="0" fillId="0" borderId="17" xfId="0" applyBorder="1" applyAlignment="1">
      <alignment vertical="center"/>
    </xf>
    <xf numFmtId="0" fontId="0" fillId="0" borderId="55" xfId="0" applyBorder="1" applyAlignment="1">
      <alignment vertical="center"/>
    </xf>
    <xf numFmtId="0" fontId="0" fillId="0" borderId="65" xfId="0" applyBorder="1"/>
    <xf numFmtId="0" fontId="0" fillId="0" borderId="24" xfId="0" applyBorder="1" applyAlignment="1"/>
    <xf numFmtId="0" fontId="0" fillId="0" borderId="44" xfId="0" applyFill="1" applyBorder="1" applyAlignment="1"/>
    <xf numFmtId="0" fontId="15" fillId="0" borderId="6" xfId="0" applyFont="1" applyBorder="1" applyAlignment="1">
      <alignment horizontal="center"/>
    </xf>
    <xf numFmtId="0" fontId="15" fillId="0" borderId="34" xfId="0" applyFont="1" applyBorder="1" applyAlignment="1">
      <alignment horizontal="center"/>
    </xf>
    <xf numFmtId="0" fontId="0" fillId="0" borderId="65" xfId="0" applyBorder="1"/>
    <xf numFmtId="0" fontId="5" fillId="0" borderId="10" xfId="0" applyFont="1" applyBorder="1" applyAlignment="1">
      <alignment horizontal="center"/>
    </xf>
    <xf numFmtId="0" fontId="13" fillId="0" borderId="71" xfId="1" applyFont="1" applyFill="1" applyBorder="1" applyAlignment="1">
      <alignment horizontal="center"/>
    </xf>
    <xf numFmtId="0" fontId="13" fillId="0" borderId="39" xfId="1" applyFont="1" applyFill="1" applyBorder="1" applyAlignment="1">
      <alignment horizontal="center"/>
    </xf>
    <xf numFmtId="4" fontId="29" fillId="0" borderId="15" xfId="0" applyNumberFormat="1" applyFont="1" applyFill="1" applyBorder="1"/>
    <xf numFmtId="4" fontId="29" fillId="0" borderId="15" xfId="0" applyNumberFormat="1" applyFont="1" applyBorder="1" applyAlignment="1">
      <alignment horizontal="right" vertical="center"/>
    </xf>
    <xf numFmtId="0" fontId="0" fillId="0" borderId="79" xfId="0" applyFill="1" applyBorder="1"/>
    <xf numFmtId="4" fontId="32" fillId="0" borderId="15" xfId="0" applyNumberFormat="1" applyFont="1" applyBorder="1"/>
    <xf numFmtId="4" fontId="5" fillId="0" borderId="26" xfId="0" applyNumberFormat="1" applyFont="1" applyBorder="1"/>
    <xf numFmtId="0" fontId="0" fillId="0" borderId="73" xfId="0" applyBorder="1"/>
    <xf numFmtId="0" fontId="0" fillId="0" borderId="65" xfId="0" applyBorder="1"/>
    <xf numFmtId="0" fontId="0" fillId="0" borderId="5" xfId="0" applyFill="1" applyBorder="1" applyAlignment="1">
      <alignment horizontal="right"/>
    </xf>
    <xf numFmtId="0" fontId="0" fillId="0" borderId="0" xfId="0" applyFill="1" applyBorder="1" applyAlignment="1">
      <alignment horizontal="right"/>
    </xf>
    <xf numFmtId="0" fontId="0" fillId="2" borderId="40" xfId="0" applyFill="1" applyBorder="1"/>
    <xf numFmtId="0" fontId="15" fillId="0" borderId="8" xfId="0" applyFont="1" applyBorder="1" applyAlignment="1">
      <alignment vertical="top"/>
    </xf>
    <xf numFmtId="0" fontId="0" fillId="0" borderId="58" xfId="0" applyBorder="1"/>
    <xf numFmtId="0" fontId="0" fillId="0" borderId="9" xfId="0" applyBorder="1"/>
    <xf numFmtId="0" fontId="15" fillId="0" borderId="26" xfId="0" applyFont="1" applyBorder="1" applyAlignment="1">
      <alignment vertical="top"/>
    </xf>
    <xf numFmtId="0" fontId="15" fillId="0" borderId="55" xfId="0" applyFont="1" applyBorder="1" applyAlignment="1">
      <alignment vertical="top"/>
    </xf>
    <xf numFmtId="0" fontId="15" fillId="0" borderId="10" xfId="0" applyFont="1" applyBorder="1" applyAlignment="1">
      <alignment horizontal="center"/>
    </xf>
    <xf numFmtId="0" fontId="15" fillId="0" borderId="26" xfId="0" applyFont="1" applyBorder="1" applyAlignment="1">
      <alignment horizontal="center"/>
    </xf>
    <xf numFmtId="0" fontId="15" fillId="0" borderId="8" xfId="0" applyFont="1" applyBorder="1" applyAlignment="1">
      <alignment vertical="top"/>
    </xf>
    <xf numFmtId="0" fontId="15" fillId="0" borderId="6" xfId="0" applyFont="1" applyBorder="1" applyAlignment="1">
      <alignment horizontal="center"/>
    </xf>
    <xf numFmtId="0" fontId="0" fillId="0" borderId="44" xfId="0" applyFill="1" applyBorder="1" applyAlignment="1">
      <alignment vertical="top"/>
    </xf>
    <xf numFmtId="0" fontId="15" fillId="0" borderId="52" xfId="0" applyFont="1" applyBorder="1" applyAlignment="1">
      <alignment vertical="top"/>
    </xf>
    <xf numFmtId="0" fontId="0" fillId="0" borderId="55" xfId="0" applyBorder="1" applyAlignment="1">
      <alignment vertical="top" wrapText="1"/>
    </xf>
    <xf numFmtId="0" fontId="0" fillId="0" borderId="25" xfId="0" applyBorder="1" applyAlignment="1">
      <alignment vertical="top" wrapText="1"/>
    </xf>
    <xf numFmtId="0" fontId="0" fillId="0" borderId="40" xfId="0" applyFill="1" applyBorder="1" applyAlignment="1">
      <alignment vertical="top"/>
    </xf>
    <xf numFmtId="0" fontId="0" fillId="0" borderId="16" xfId="0" applyBorder="1" applyAlignment="1"/>
    <xf numFmtId="49" fontId="27" fillId="0" borderId="26" xfId="0" applyNumberFormat="1" applyFont="1" applyBorder="1" applyAlignment="1">
      <alignment vertical="top" wrapText="1"/>
    </xf>
    <xf numFmtId="0" fontId="0" fillId="0" borderId="25" xfId="0" applyBorder="1" applyAlignment="1"/>
    <xf numFmtId="0" fontId="15" fillId="0" borderId="8" xfId="0" applyFont="1" applyBorder="1" applyAlignment="1">
      <alignment vertical="top"/>
    </xf>
    <xf numFmtId="0" fontId="15" fillId="0" borderId="19" xfId="0" applyFont="1" applyBorder="1" applyAlignment="1">
      <alignment vertical="top"/>
    </xf>
    <xf numFmtId="0" fontId="0" fillId="0" borderId="55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8" xfId="0" applyBorder="1" applyAlignment="1">
      <alignment vertical="center"/>
    </xf>
    <xf numFmtId="0" fontId="15" fillId="0" borderId="7" xfId="0" applyFont="1" applyBorder="1" applyAlignment="1">
      <alignment vertical="top"/>
    </xf>
    <xf numFmtId="0" fontId="0" fillId="0" borderId="53" xfId="0" applyBorder="1" applyAlignment="1">
      <alignment vertical="center"/>
    </xf>
    <xf numFmtId="0" fontId="15" fillId="0" borderId="26" xfId="0" applyFont="1" applyBorder="1" applyAlignment="1">
      <alignment vertical="top"/>
    </xf>
    <xf numFmtId="0" fontId="15" fillId="0" borderId="55" xfId="0" applyFont="1" applyBorder="1" applyAlignment="1">
      <alignment vertical="top"/>
    </xf>
    <xf numFmtId="0" fontId="0" fillId="0" borderId="25" xfId="0" applyBorder="1" applyAlignment="1">
      <alignment vertical="center"/>
    </xf>
    <xf numFmtId="0" fontId="0" fillId="2" borderId="1" xfId="0" applyFill="1" applyBorder="1" applyAlignment="1">
      <alignment vertical="top"/>
    </xf>
    <xf numFmtId="0" fontId="0" fillId="0" borderId="28" xfId="0" applyBorder="1" applyAlignment="1">
      <alignment vertical="top"/>
    </xf>
    <xf numFmtId="0" fontId="15" fillId="0" borderId="17" xfId="0" applyFont="1" applyBorder="1" applyAlignment="1">
      <alignment horizontal="center"/>
    </xf>
    <xf numFmtId="0" fontId="0" fillId="0" borderId="10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" xfId="0" applyFill="1" applyBorder="1"/>
    <xf numFmtId="4" fontId="0" fillId="0" borderId="44" xfId="0" applyNumberFormat="1" applyFill="1" applyBorder="1"/>
    <xf numFmtId="0" fontId="0" fillId="0" borderId="56" xfId="0" applyBorder="1" applyAlignment="1"/>
    <xf numFmtId="0" fontId="0" fillId="0" borderId="44" xfId="0" applyBorder="1" applyAlignment="1"/>
    <xf numFmtId="4" fontId="0" fillId="2" borderId="31" xfId="0" applyNumberFormat="1" applyFill="1" applyBorder="1"/>
    <xf numFmtId="4" fontId="0" fillId="2" borderId="39" xfId="0" applyNumberFormat="1" applyFill="1" applyBorder="1"/>
    <xf numFmtId="0" fontId="0" fillId="2" borderId="31" xfId="0" applyFill="1" applyBorder="1"/>
    <xf numFmtId="0" fontId="0" fillId="2" borderId="34" xfId="0" applyFill="1" applyBorder="1"/>
    <xf numFmtId="0" fontId="0" fillId="2" borderId="13" xfId="0" applyFill="1" applyBorder="1"/>
    <xf numFmtId="0" fontId="0" fillId="0" borderId="23" xfId="0" applyBorder="1" applyAlignment="1">
      <alignment horizontal="right"/>
    </xf>
    <xf numFmtId="0" fontId="0" fillId="0" borderId="25" xfId="0" applyBorder="1" applyAlignment="1">
      <alignment vertical="top"/>
    </xf>
    <xf numFmtId="0" fontId="0" fillId="0" borderId="26" xfId="0" applyBorder="1" applyAlignment="1">
      <alignment vertical="top"/>
    </xf>
    <xf numFmtId="0" fontId="15" fillId="0" borderId="26" xfId="0" applyFont="1" applyBorder="1" applyAlignment="1"/>
    <xf numFmtId="0" fontId="0" fillId="0" borderId="9" xfId="0" applyBorder="1"/>
    <xf numFmtId="0" fontId="15" fillId="0" borderId="26" xfId="0" applyFont="1" applyBorder="1" applyAlignment="1">
      <alignment vertical="top"/>
    </xf>
    <xf numFmtId="0" fontId="0" fillId="0" borderId="55" xfId="0" applyBorder="1" applyAlignment="1">
      <alignment vertical="top"/>
    </xf>
    <xf numFmtId="0" fontId="15" fillId="0" borderId="0" xfId="0" applyFont="1" applyBorder="1" applyAlignment="1">
      <alignment horizontal="center"/>
    </xf>
    <xf numFmtId="0" fontId="15" fillId="0" borderId="25" xfId="0" applyFont="1" applyBorder="1" applyAlignment="1"/>
    <xf numFmtId="0" fontId="0" fillId="0" borderId="65" xfId="0" applyBorder="1"/>
    <xf numFmtId="4" fontId="29" fillId="0" borderId="0" xfId="0" applyNumberFormat="1" applyFont="1" applyBorder="1"/>
    <xf numFmtId="4" fontId="0" fillId="0" borderId="43" xfId="0" applyNumberFormat="1" applyFill="1" applyBorder="1"/>
    <xf numFmtId="0" fontId="27" fillId="0" borderId="23" xfId="0" applyFont="1" applyBorder="1" applyAlignment="1">
      <alignment horizontal="center"/>
    </xf>
    <xf numFmtId="4" fontId="0" fillId="0" borderId="33" xfId="0" applyNumberFormat="1" applyFill="1" applyBorder="1"/>
    <xf numFmtId="0" fontId="0" fillId="0" borderId="27" xfId="0" applyBorder="1" applyAlignment="1"/>
    <xf numFmtId="4" fontId="0" fillId="0" borderId="35" xfId="0" applyNumberFormat="1" applyFill="1" applyBorder="1"/>
    <xf numFmtId="4" fontId="0" fillId="0" borderId="24" xfId="0" applyNumberFormat="1" applyFill="1" applyBorder="1"/>
    <xf numFmtId="0" fontId="0" fillId="0" borderId="41" xfId="0" applyBorder="1" applyAlignment="1"/>
    <xf numFmtId="49" fontId="21" fillId="0" borderId="0" xfId="0" applyNumberFormat="1" applyFont="1" applyBorder="1" applyAlignment="1">
      <alignment vertical="top" wrapText="1"/>
    </xf>
    <xf numFmtId="0" fontId="13" fillId="0" borderId="0" xfId="1" applyFont="1" applyBorder="1" applyAlignment="1">
      <alignment horizontal="right"/>
    </xf>
    <xf numFmtId="49" fontId="27" fillId="0" borderId="25" xfId="0" applyNumberFormat="1" applyFont="1" applyBorder="1" applyAlignment="1">
      <alignment horizontal="center" vertical="top" wrapText="1"/>
    </xf>
    <xf numFmtId="0" fontId="15" fillId="0" borderId="26" xfId="0" applyFont="1" applyBorder="1" applyAlignment="1">
      <alignment vertical="top"/>
    </xf>
    <xf numFmtId="0" fontId="0" fillId="0" borderId="17" xfId="0" applyBorder="1" applyAlignment="1">
      <alignment vertical="center"/>
    </xf>
    <xf numFmtId="49" fontId="28" fillId="0" borderId="8" xfId="0" applyNumberFormat="1" applyFont="1" applyBorder="1" applyAlignment="1">
      <alignment vertical="top" wrapText="1"/>
    </xf>
    <xf numFmtId="49" fontId="28" fillId="0" borderId="20" xfId="0" applyNumberFormat="1" applyFont="1" applyBorder="1" applyAlignment="1">
      <alignment vertical="top" wrapText="1"/>
    </xf>
    <xf numFmtId="49" fontId="28" fillId="0" borderId="4" xfId="0" applyNumberFormat="1" applyFont="1" applyBorder="1" applyAlignment="1">
      <alignment vertical="top" wrapText="1"/>
    </xf>
    <xf numFmtId="0" fontId="0" fillId="0" borderId="10" xfId="0" applyBorder="1" applyAlignment="1">
      <alignment vertical="center"/>
    </xf>
    <xf numFmtId="0" fontId="0" fillId="0" borderId="25" xfId="0" applyBorder="1" applyAlignment="1">
      <alignment vertical="top"/>
    </xf>
    <xf numFmtId="0" fontId="0" fillId="0" borderId="55" xfId="0" applyBorder="1" applyAlignment="1">
      <alignment vertical="top"/>
    </xf>
    <xf numFmtId="0" fontId="0" fillId="0" borderId="55" xfId="0" applyBorder="1" applyAlignment="1">
      <alignment vertical="top" wrapText="1"/>
    </xf>
    <xf numFmtId="0" fontId="0" fillId="0" borderId="65" xfId="0" applyBorder="1"/>
    <xf numFmtId="0" fontId="0" fillId="0" borderId="9" xfId="0" applyFill="1" applyBorder="1" applyAlignment="1">
      <alignment horizontal="left"/>
    </xf>
    <xf numFmtId="0" fontId="0" fillId="0" borderId="59" xfId="0" applyFill="1" applyBorder="1"/>
    <xf numFmtId="0" fontId="0" fillId="0" borderId="50" xfId="0" applyBorder="1" applyAlignment="1">
      <alignment horizontal="right"/>
    </xf>
    <xf numFmtId="0" fontId="0" fillId="0" borderId="0" xfId="0" applyBorder="1" applyAlignment="1">
      <alignment vertical="center"/>
    </xf>
    <xf numFmtId="0" fontId="15" fillId="0" borderId="10" xfId="0" applyFont="1" applyBorder="1" applyAlignment="1">
      <alignment vertical="center"/>
    </xf>
    <xf numFmtId="0" fontId="15" fillId="0" borderId="6" xfId="0" applyFont="1" applyBorder="1" applyAlignment="1">
      <alignment vertical="center"/>
    </xf>
    <xf numFmtId="0" fontId="0" fillId="0" borderId="19" xfId="0" applyBorder="1"/>
    <xf numFmtId="0" fontId="0" fillId="0" borderId="16" xfId="0" applyBorder="1"/>
    <xf numFmtId="0" fontId="0" fillId="0" borderId="70" xfId="0" applyFill="1" applyBorder="1"/>
    <xf numFmtId="0" fontId="0" fillId="2" borderId="47" xfId="0" applyFill="1" applyBorder="1"/>
    <xf numFmtId="0" fontId="0" fillId="2" borderId="66" xfId="0" applyFill="1" applyBorder="1"/>
    <xf numFmtId="0" fontId="0" fillId="0" borderId="3" xfId="0" applyBorder="1" applyAlignment="1">
      <alignment horizontal="right"/>
    </xf>
    <xf numFmtId="0" fontId="0" fillId="0" borderId="18" xfId="0" applyBorder="1"/>
    <xf numFmtId="0" fontId="0" fillId="0" borderId="41" xfId="0" applyBorder="1"/>
    <xf numFmtId="0" fontId="0" fillId="0" borderId="32" xfId="0" applyBorder="1" applyAlignment="1">
      <alignment wrapText="1"/>
    </xf>
    <xf numFmtId="0" fontId="0" fillId="0" borderId="17" xfId="0" applyBorder="1" applyAlignment="1">
      <alignment horizontal="center" vertical="top"/>
    </xf>
    <xf numFmtId="0" fontId="2" fillId="0" borderId="55" xfId="0" applyFont="1" applyBorder="1" applyAlignment="1">
      <alignment vertical="center"/>
    </xf>
    <xf numFmtId="0" fontId="0" fillId="0" borderId="25" xfId="0" applyBorder="1" applyAlignment="1">
      <alignment vertical="top"/>
    </xf>
    <xf numFmtId="0" fontId="0" fillId="0" borderId="26" xfId="0" applyBorder="1" applyAlignment="1">
      <alignment vertical="top"/>
    </xf>
    <xf numFmtId="0" fontId="15" fillId="0" borderId="0" xfId="0" applyFont="1" applyBorder="1" applyAlignment="1"/>
    <xf numFmtId="0" fontId="0" fillId="0" borderId="66" xfId="0" applyFill="1" applyBorder="1" applyAlignment="1">
      <alignment horizontal="right"/>
    </xf>
    <xf numFmtId="0" fontId="0" fillId="0" borderId="25" xfId="0" applyBorder="1" applyAlignment="1">
      <alignment vertical="top"/>
    </xf>
    <xf numFmtId="0" fontId="13" fillId="0" borderId="55" xfId="1" applyFont="1" applyBorder="1" applyAlignment="1">
      <alignment vertical="top"/>
    </xf>
    <xf numFmtId="0" fontId="20" fillId="0" borderId="25" xfId="0" applyFont="1" applyBorder="1" applyAlignment="1">
      <alignment vertical="top"/>
    </xf>
    <xf numFmtId="0" fontId="0" fillId="0" borderId="65" xfId="0" applyBorder="1"/>
    <xf numFmtId="0" fontId="13" fillId="0" borderId="34" xfId="1" applyFont="1" applyBorder="1" applyAlignment="1">
      <alignment horizontal="right"/>
    </xf>
    <xf numFmtId="0" fontId="0" fillId="0" borderId="53" xfId="0" applyFill="1" applyBorder="1"/>
    <xf numFmtId="0" fontId="0" fillId="0" borderId="20" xfId="0" applyFill="1" applyBorder="1"/>
    <xf numFmtId="0" fontId="0" fillId="0" borderId="6" xfId="0" applyBorder="1" applyAlignment="1">
      <alignment vertical="top"/>
    </xf>
    <xf numFmtId="0" fontId="0" fillId="0" borderId="17" xfId="0" applyBorder="1" applyAlignment="1">
      <alignment vertical="top"/>
    </xf>
    <xf numFmtId="0" fontId="0" fillId="0" borderId="26" xfId="0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58" xfId="0" applyBorder="1"/>
    <xf numFmtId="0" fontId="20" fillId="0" borderId="55" xfId="0" applyFont="1" applyBorder="1" applyAlignment="1">
      <alignment vertical="top"/>
    </xf>
    <xf numFmtId="0" fontId="0" fillId="0" borderId="34" xfId="0" applyBorder="1" applyAlignment="1"/>
    <xf numFmtId="0" fontId="0" fillId="0" borderId="59" xfId="0" applyBorder="1"/>
    <xf numFmtId="0" fontId="0" fillId="0" borderId="58" xfId="0" applyFill="1" applyBorder="1" applyAlignment="1">
      <alignment vertical="top"/>
    </xf>
    <xf numFmtId="49" fontId="27" fillId="0" borderId="55" xfId="0" applyNumberFormat="1" applyFont="1" applyBorder="1" applyAlignment="1">
      <alignment horizontal="center" vertical="top" wrapText="1"/>
    </xf>
    <xf numFmtId="49" fontId="28" fillId="0" borderId="43" xfId="0" applyNumberFormat="1" applyFont="1" applyBorder="1" applyAlignment="1">
      <alignment vertical="top" wrapText="1"/>
    </xf>
    <xf numFmtId="49" fontId="27" fillId="0" borderId="33" xfId="0" applyNumberFormat="1" applyFont="1" applyBorder="1" applyAlignment="1">
      <alignment vertical="top" wrapText="1"/>
    </xf>
    <xf numFmtId="0" fontId="0" fillId="0" borderId="60" xfId="0" applyFill="1" applyBorder="1" applyAlignment="1"/>
    <xf numFmtId="0" fontId="27" fillId="0" borderId="26" xfId="0" applyFont="1" applyBorder="1" applyAlignment="1">
      <alignment vertical="top"/>
    </xf>
    <xf numFmtId="0" fontId="27" fillId="0" borderId="55" xfId="0" applyFont="1" applyBorder="1" applyAlignment="1">
      <alignment vertical="top"/>
    </xf>
    <xf numFmtId="0" fontId="0" fillId="0" borderId="58" xfId="0" applyFill="1" applyBorder="1" applyAlignment="1"/>
    <xf numFmtId="0" fontId="0" fillId="0" borderId="48" xfId="0" applyFill="1" applyBorder="1" applyAlignment="1"/>
    <xf numFmtId="0" fontId="0" fillId="0" borderId="41" xfId="0" applyFill="1" applyBorder="1" applyAlignment="1">
      <alignment vertical="top"/>
    </xf>
    <xf numFmtId="0" fontId="31" fillId="0" borderId="0" xfId="0" applyFont="1" applyBorder="1"/>
    <xf numFmtId="0" fontId="31" fillId="0" borderId="43" xfId="0" applyFont="1" applyBorder="1"/>
    <xf numFmtId="0" fontId="15" fillId="0" borderId="25" xfId="0" applyFont="1" applyBorder="1" applyAlignment="1">
      <alignment horizontal="center" wrapText="1"/>
    </xf>
    <xf numFmtId="4" fontId="0" fillId="0" borderId="2" xfId="0" applyNumberFormat="1" applyBorder="1"/>
    <xf numFmtId="0" fontId="34" fillId="0" borderId="55" xfId="1" applyFont="1" applyBorder="1" applyAlignment="1">
      <alignment horizontal="center"/>
    </xf>
    <xf numFmtId="0" fontId="0" fillId="0" borderId="58" xfId="0" applyBorder="1"/>
    <xf numFmtId="0" fontId="0" fillId="0" borderId="9" xfId="0" applyBorder="1"/>
    <xf numFmtId="0" fontId="0" fillId="0" borderId="16" xfId="0" applyFill="1" applyBorder="1" applyAlignment="1">
      <alignment horizontal="right"/>
    </xf>
    <xf numFmtId="4" fontId="0" fillId="0" borderId="5" xfId="0" applyNumberFormat="1" applyBorder="1"/>
    <xf numFmtId="0" fontId="0" fillId="2" borderId="0" xfId="0" applyFill="1" applyBorder="1"/>
    <xf numFmtId="0" fontId="13" fillId="2" borderId="25" xfId="1" applyFont="1" applyFill="1" applyBorder="1" applyAlignment="1"/>
    <xf numFmtId="0" fontId="15" fillId="0" borderId="26" xfId="0" applyFont="1" applyBorder="1" applyAlignment="1">
      <alignment vertical="top"/>
    </xf>
    <xf numFmtId="0" fontId="15" fillId="0" borderId="55" xfId="0" applyFont="1" applyBorder="1" applyAlignment="1">
      <alignment vertical="top"/>
    </xf>
    <xf numFmtId="0" fontId="15" fillId="0" borderId="25" xfId="0" applyFont="1" applyBorder="1" applyAlignment="1">
      <alignment vertical="top"/>
    </xf>
    <xf numFmtId="0" fontId="0" fillId="0" borderId="10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34" xfId="0" applyBorder="1" applyAlignment="1">
      <alignment horizontal="right"/>
    </xf>
    <xf numFmtId="0" fontId="0" fillId="0" borderId="25" xfId="0" applyBorder="1" applyAlignment="1">
      <alignment vertical="top"/>
    </xf>
    <xf numFmtId="0" fontId="15" fillId="0" borderId="26" xfId="0" applyFont="1" applyBorder="1" applyAlignment="1">
      <alignment horizontal="center" vertical="top"/>
    </xf>
    <xf numFmtId="0" fontId="0" fillId="0" borderId="42" xfId="0" applyBorder="1"/>
    <xf numFmtId="0" fontId="0" fillId="0" borderId="10" xfId="0" applyBorder="1" applyAlignment="1">
      <alignment vertical="top"/>
    </xf>
    <xf numFmtId="0" fontId="15" fillId="0" borderId="0" xfId="0" applyFont="1" applyAlignment="1">
      <alignment wrapText="1"/>
    </xf>
    <xf numFmtId="0" fontId="15" fillId="0" borderId="26" xfId="0" applyFont="1" applyBorder="1"/>
    <xf numFmtId="0" fontId="0" fillId="2" borderId="17" xfId="0" applyFill="1" applyBorder="1"/>
    <xf numFmtId="0" fontId="0" fillId="2" borderId="58" xfId="0" applyFill="1" applyBorder="1" applyAlignment="1">
      <alignment vertical="top"/>
    </xf>
    <xf numFmtId="49" fontId="27" fillId="0" borderId="26" xfId="0" applyNumberFormat="1" applyFont="1" applyBorder="1" applyAlignment="1">
      <alignment horizontal="center" vertical="top" wrapText="1"/>
    </xf>
    <xf numFmtId="49" fontId="27" fillId="0" borderId="55" xfId="0" applyNumberFormat="1" applyFont="1" applyBorder="1" applyAlignment="1">
      <alignment horizontal="center" vertical="top"/>
    </xf>
    <xf numFmtId="49" fontId="27" fillId="0" borderId="26" xfId="0" applyNumberFormat="1" applyFont="1" applyBorder="1" applyAlignment="1">
      <alignment horizontal="center" vertical="center" wrapText="1"/>
    </xf>
    <xf numFmtId="49" fontId="27" fillId="0" borderId="25" xfId="0" applyNumberFormat="1" applyFont="1" applyBorder="1" applyAlignment="1">
      <alignment horizontal="center" vertical="top"/>
    </xf>
    <xf numFmtId="49" fontId="28" fillId="0" borderId="26" xfId="0" applyNumberFormat="1" applyFont="1" applyBorder="1" applyAlignment="1">
      <alignment horizontal="center" wrapText="1"/>
    </xf>
    <xf numFmtId="49" fontId="28" fillId="0" borderId="55" xfId="0" applyNumberFormat="1" applyFont="1" applyBorder="1" applyAlignment="1">
      <alignment horizontal="center" wrapText="1"/>
    </xf>
    <xf numFmtId="49" fontId="27" fillId="0" borderId="26" xfId="0" applyNumberFormat="1" applyFont="1" applyBorder="1" applyAlignment="1">
      <alignment horizontal="center" wrapText="1"/>
    </xf>
    <xf numFmtId="49" fontId="27" fillId="0" borderId="25" xfId="0" applyNumberFormat="1" applyFont="1" applyBorder="1" applyAlignment="1">
      <alignment horizontal="center"/>
    </xf>
    <xf numFmtId="0" fontId="20" fillId="0" borderId="25" xfId="0" applyFont="1" applyBorder="1" applyAlignment="1">
      <alignment horizontal="center" wrapText="1"/>
    </xf>
    <xf numFmtId="49" fontId="28" fillId="0" borderId="26" xfId="0" applyNumberFormat="1" applyFont="1" applyBorder="1" applyAlignment="1">
      <alignment horizontal="center"/>
    </xf>
    <xf numFmtId="49" fontId="28" fillId="0" borderId="55" xfId="0" applyNumberFormat="1" applyFont="1" applyBorder="1" applyAlignment="1">
      <alignment horizontal="center"/>
    </xf>
    <xf numFmtId="49" fontId="27" fillId="0" borderId="55" xfId="0" applyNumberFormat="1" applyFont="1" applyBorder="1" applyAlignment="1">
      <alignment horizontal="center" wrapText="1"/>
    </xf>
    <xf numFmtId="0" fontId="0" fillId="0" borderId="17" xfId="0" applyBorder="1" applyAlignment="1">
      <alignment vertical="top" wrapText="1"/>
    </xf>
    <xf numFmtId="0" fontId="27" fillId="0" borderId="0" xfId="0" applyFont="1" applyBorder="1" applyAlignment="1">
      <alignment vertical="top" wrapText="1"/>
    </xf>
    <xf numFmtId="0" fontId="0" fillId="0" borderId="52" xfId="0" applyFill="1" applyBorder="1"/>
    <xf numFmtId="0" fontId="15" fillId="0" borderId="6" xfId="0" applyFont="1" applyBorder="1" applyAlignment="1">
      <alignment vertical="top"/>
    </xf>
    <xf numFmtId="0" fontId="27" fillId="0" borderId="25" xfId="0" applyFont="1" applyBorder="1" applyAlignment="1">
      <alignment vertical="top"/>
    </xf>
    <xf numFmtId="0" fontId="0" fillId="0" borderId="58" xfId="0" applyBorder="1"/>
    <xf numFmtId="0" fontId="0" fillId="0" borderId="58" xfId="0" applyFill="1" applyBorder="1" applyAlignment="1">
      <alignment horizontal="left"/>
    </xf>
    <xf numFmtId="0" fontId="0" fillId="2" borderId="40" xfId="0" applyFill="1" applyBorder="1" applyAlignment="1">
      <alignment vertical="top"/>
    </xf>
    <xf numFmtId="0" fontId="15" fillId="0" borderId="6" xfId="0" applyFont="1" applyBorder="1" applyAlignment="1">
      <alignment horizontal="center"/>
    </xf>
    <xf numFmtId="0" fontId="15" fillId="0" borderId="34" xfId="0" applyFont="1" applyBorder="1" applyAlignment="1">
      <alignment horizontal="center"/>
    </xf>
    <xf numFmtId="0" fontId="0" fillId="0" borderId="26" xfId="0" applyBorder="1" applyAlignment="1">
      <alignment wrapText="1"/>
    </xf>
    <xf numFmtId="0" fontId="36" fillId="0" borderId="32" xfId="0" applyFont="1" applyBorder="1"/>
    <xf numFmtId="0" fontId="0" fillId="0" borderId="9" xfId="0" applyBorder="1"/>
    <xf numFmtId="0" fontId="0" fillId="0" borderId="67" xfId="0" applyFill="1" applyBorder="1" applyAlignment="1"/>
    <xf numFmtId="0" fontId="13" fillId="0" borderId="10" xfId="1" applyFont="1" applyFill="1" applyBorder="1" applyAlignment="1">
      <alignment horizontal="center" wrapText="1"/>
    </xf>
    <xf numFmtId="0" fontId="13" fillId="0" borderId="12" xfId="1" applyFont="1" applyFill="1" applyBorder="1" applyAlignment="1">
      <alignment horizontal="center"/>
    </xf>
    <xf numFmtId="0" fontId="15" fillId="0" borderId="22" xfId="0" applyFont="1" applyBorder="1" applyAlignment="1">
      <alignment horizontal="center" vertical="center" wrapText="1"/>
    </xf>
    <xf numFmtId="0" fontId="13" fillId="0" borderId="17" xfId="1" applyFont="1" applyBorder="1" applyAlignment="1">
      <alignment horizontal="center" wrapText="1"/>
    </xf>
    <xf numFmtId="0" fontId="15" fillId="0" borderId="11" xfId="0" applyFont="1" applyBorder="1" applyAlignment="1">
      <alignment horizontal="center" vertical="center" wrapText="1"/>
    </xf>
    <xf numFmtId="0" fontId="0" fillId="0" borderId="11" xfId="0" applyBorder="1"/>
    <xf numFmtId="4" fontId="0" fillId="0" borderId="68" xfId="0" applyNumberFormat="1" applyFill="1" applyBorder="1"/>
    <xf numFmtId="0" fontId="0" fillId="0" borderId="67" xfId="0" applyFill="1" applyBorder="1"/>
    <xf numFmtId="0" fontId="0" fillId="0" borderId="67" xfId="0" applyFill="1" applyBorder="1" applyAlignment="1">
      <alignment vertical="top"/>
    </xf>
    <xf numFmtId="0" fontId="0" fillId="0" borderId="32" xfId="0" applyBorder="1" applyAlignment="1">
      <alignment horizontal="right"/>
    </xf>
    <xf numFmtId="0" fontId="15" fillId="0" borderId="43" xfId="0" applyFont="1" applyBorder="1" applyAlignment="1">
      <alignment vertical="top"/>
    </xf>
    <xf numFmtId="0" fontId="37" fillId="0" borderId="0" xfId="0" applyFont="1"/>
    <xf numFmtId="0" fontId="38" fillId="0" borderId="0" xfId="0" applyFont="1"/>
    <xf numFmtId="0" fontId="39" fillId="0" borderId="0" xfId="0" applyFont="1"/>
    <xf numFmtId="0" fontId="37" fillId="0" borderId="0" xfId="0" applyFont="1" applyAlignment="1">
      <alignment horizontal="center"/>
    </xf>
    <xf numFmtId="0" fontId="40" fillId="0" borderId="0" xfId="0" applyFont="1"/>
    <xf numFmtId="0" fontId="41" fillId="0" borderId="0" xfId="0" applyFont="1"/>
    <xf numFmtId="0" fontId="25" fillId="0" borderId="25" xfId="0" applyFont="1" applyBorder="1"/>
    <xf numFmtId="0" fontId="25" fillId="0" borderId="31" xfId="0" applyFont="1" applyFill="1" applyBorder="1"/>
    <xf numFmtId="0" fontId="25" fillId="0" borderId="13" xfId="0" applyFont="1" applyFill="1" applyBorder="1"/>
    <xf numFmtId="0" fontId="25" fillId="0" borderId="9" xfId="0" applyFont="1" applyFill="1" applyBorder="1"/>
    <xf numFmtId="0" fontId="25" fillId="0" borderId="11" xfId="0" applyFont="1" applyFill="1" applyBorder="1"/>
    <xf numFmtId="0" fontId="25" fillId="0" borderId="31" xfId="0" applyFont="1" applyBorder="1"/>
    <xf numFmtId="0" fontId="25" fillId="2" borderId="9" xfId="0" applyFont="1" applyFill="1" applyBorder="1"/>
    <xf numFmtId="0" fontId="15" fillId="0" borderId="0" xfId="0" applyFont="1" applyBorder="1" applyAlignment="1">
      <alignment horizontal="center" wrapText="1"/>
    </xf>
    <xf numFmtId="4" fontId="42" fillId="0" borderId="0" xfId="0" applyNumberFormat="1" applyFont="1" applyBorder="1"/>
    <xf numFmtId="0" fontId="40" fillId="0" borderId="0" xfId="0" applyFont="1" applyBorder="1" applyAlignment="1">
      <alignment horizontal="center" wrapText="1"/>
    </xf>
    <xf numFmtId="0" fontId="38" fillId="0" borderId="0" xfId="0" applyFont="1" applyBorder="1" applyAlignment="1">
      <alignment horizontal="center"/>
    </xf>
    <xf numFmtId="0" fontId="43" fillId="0" borderId="0" xfId="0" applyFont="1"/>
    <xf numFmtId="0" fontId="0" fillId="0" borderId="9" xfId="0" applyBorder="1"/>
    <xf numFmtId="0" fontId="0" fillId="0" borderId="25" xfId="0" applyBorder="1" applyAlignment="1">
      <alignment vertical="top"/>
    </xf>
    <xf numFmtId="0" fontId="0" fillId="0" borderId="26" xfId="0" applyBorder="1" applyAlignment="1">
      <alignment vertical="top"/>
    </xf>
    <xf numFmtId="0" fontId="0" fillId="0" borderId="41" xfId="0" applyBorder="1"/>
    <xf numFmtId="0" fontId="15" fillId="0" borderId="6" xfId="0" applyFont="1" applyBorder="1" applyAlignment="1">
      <alignment horizontal="center" vertical="top"/>
    </xf>
    <xf numFmtId="0" fontId="15" fillId="0" borderId="34" xfId="0" applyFont="1" applyBorder="1" applyAlignment="1">
      <alignment horizontal="center" vertical="top"/>
    </xf>
    <xf numFmtId="0" fontId="15" fillId="0" borderId="21" xfId="0" applyFont="1" applyBorder="1" applyAlignment="1">
      <alignment horizontal="center" wrapText="1"/>
    </xf>
    <xf numFmtId="0" fontId="15" fillId="0" borderId="14" xfId="0" applyFont="1" applyBorder="1" applyAlignment="1">
      <alignment horizontal="center" wrapText="1"/>
    </xf>
    <xf numFmtId="0" fontId="0" fillId="0" borderId="25" xfId="0" applyBorder="1" applyAlignment="1">
      <alignment vertical="top"/>
    </xf>
    <xf numFmtId="0" fontId="20" fillId="0" borderId="55" xfId="0" applyFont="1" applyBorder="1" applyAlignment="1">
      <alignment vertical="top"/>
    </xf>
    <xf numFmtId="0" fontId="15" fillId="0" borderId="18" xfId="0" applyFont="1" applyBorder="1" applyAlignment="1">
      <alignment horizontal="center" wrapText="1"/>
    </xf>
    <xf numFmtId="0" fontId="15" fillId="0" borderId="18" xfId="0" applyFont="1" applyBorder="1" applyAlignment="1">
      <alignment horizontal="center" vertical="top"/>
    </xf>
    <xf numFmtId="0" fontId="15" fillId="0" borderId="14" xfId="0" applyFont="1" applyBorder="1" applyAlignment="1"/>
    <xf numFmtId="0" fontId="15" fillId="0" borderId="15" xfId="0" applyFont="1" applyBorder="1" applyAlignment="1"/>
    <xf numFmtId="4" fontId="29" fillId="0" borderId="18" xfId="0" applyNumberFormat="1" applyFont="1" applyBorder="1" applyAlignment="1"/>
    <xf numFmtId="0" fontId="15" fillId="0" borderId="6" xfId="0" applyFont="1" applyBorder="1" applyAlignment="1">
      <alignment horizontal="right" vertical="top"/>
    </xf>
    <xf numFmtId="0" fontId="0" fillId="0" borderId="9" xfId="0" applyFont="1" applyFill="1" applyBorder="1" applyAlignment="1">
      <alignment horizontal="right"/>
    </xf>
    <xf numFmtId="0" fontId="0" fillId="2" borderId="41" xfId="0" applyFill="1" applyBorder="1" applyAlignment="1">
      <alignment vertical="top"/>
    </xf>
    <xf numFmtId="0" fontId="13" fillId="0" borderId="25" xfId="1" applyFont="1" applyBorder="1" applyAlignment="1">
      <alignment horizontal="right" vertical="top"/>
    </xf>
    <xf numFmtId="0" fontId="13" fillId="0" borderId="26" xfId="1" applyFont="1" applyBorder="1" applyAlignment="1">
      <alignment vertical="top"/>
    </xf>
    <xf numFmtId="0" fontId="20" fillId="0" borderId="26" xfId="0" applyFont="1" applyBorder="1" applyAlignment="1">
      <alignment vertical="top"/>
    </xf>
    <xf numFmtId="0" fontId="0" fillId="0" borderId="50" xfId="0" applyBorder="1" applyAlignment="1"/>
    <xf numFmtId="0" fontId="0" fillId="0" borderId="1" xfId="0" applyFill="1" applyBorder="1" applyAlignment="1">
      <alignment horizontal="left"/>
    </xf>
    <xf numFmtId="0" fontId="0" fillId="0" borderId="24" xfId="0" applyFill="1" applyBorder="1" applyAlignment="1">
      <alignment horizontal="left"/>
    </xf>
    <xf numFmtId="0" fontId="20" fillId="0" borderId="0" xfId="0" applyFont="1" applyBorder="1" applyAlignment="1">
      <alignment vertical="top"/>
    </xf>
    <xf numFmtId="0" fontId="0" fillId="0" borderId="58" xfId="0" applyBorder="1"/>
    <xf numFmtId="0" fontId="0" fillId="2" borderId="53" xfId="0" applyFill="1" applyBorder="1"/>
    <xf numFmtId="0" fontId="0" fillId="2" borderId="13" xfId="0" applyFill="1" applyBorder="1" applyAlignment="1">
      <alignment horizontal="right"/>
    </xf>
    <xf numFmtId="4" fontId="26" fillId="2" borderId="18" xfId="0" applyNumberFormat="1" applyFont="1" applyFill="1" applyBorder="1"/>
    <xf numFmtId="0" fontId="0" fillId="2" borderId="16" xfId="0" applyFill="1" applyBorder="1"/>
    <xf numFmtId="0" fontId="0" fillId="2" borderId="5" xfId="0" applyFill="1" applyBorder="1"/>
    <xf numFmtId="0" fontId="0" fillId="0" borderId="49" xfId="0" applyBorder="1" applyAlignment="1"/>
    <xf numFmtId="0" fontId="0" fillId="0" borderId="24" xfId="0" applyFill="1" applyBorder="1" applyAlignment="1">
      <alignment vertical="top"/>
    </xf>
    <xf numFmtId="0" fontId="0" fillId="0" borderId="58" xfId="0" applyBorder="1"/>
    <xf numFmtId="0" fontId="0" fillId="0" borderId="55" xfId="0" applyBorder="1" applyAlignment="1">
      <alignment horizontal="center"/>
    </xf>
    <xf numFmtId="0" fontId="0" fillId="0" borderId="25" xfId="0" applyBorder="1" applyAlignment="1">
      <alignment vertical="top"/>
    </xf>
    <xf numFmtId="0" fontId="0" fillId="0" borderId="26" xfId="0" applyBorder="1" applyAlignment="1">
      <alignment vertical="top"/>
    </xf>
    <xf numFmtId="0" fontId="0" fillId="0" borderId="50" xfId="0" applyFill="1" applyBorder="1" applyAlignment="1">
      <alignment vertical="top"/>
    </xf>
    <xf numFmtId="0" fontId="0" fillId="0" borderId="50" xfId="0" applyFill="1" applyBorder="1" applyAlignment="1">
      <alignment horizontal="left"/>
    </xf>
    <xf numFmtId="0" fontId="0" fillId="0" borderId="7" xfId="0" applyFill="1" applyBorder="1"/>
    <xf numFmtId="49" fontId="0" fillId="0" borderId="26" xfId="0" applyNumberFormat="1" applyBorder="1" applyAlignment="1">
      <alignment vertical="top"/>
    </xf>
    <xf numFmtId="49" fontId="0" fillId="0" borderId="25" xfId="0" applyNumberFormat="1" applyBorder="1" applyAlignment="1">
      <alignment vertical="top"/>
    </xf>
    <xf numFmtId="0" fontId="24" fillId="0" borderId="9" xfId="0" applyFont="1" applyBorder="1"/>
    <xf numFmtId="0" fontId="0" fillId="0" borderId="32" xfId="0" applyBorder="1" applyAlignment="1">
      <alignment horizontal="center"/>
    </xf>
    <xf numFmtId="0" fontId="24" fillId="0" borderId="11" xfId="0" applyFont="1" applyBorder="1"/>
    <xf numFmtId="0" fontId="0" fillId="0" borderId="59" xfId="0" applyBorder="1" applyAlignment="1">
      <alignment horizontal="right"/>
    </xf>
    <xf numFmtId="0" fontId="0" fillId="0" borderId="26" xfId="0" applyFill="1" applyBorder="1" applyAlignment="1"/>
    <xf numFmtId="0" fontId="0" fillId="0" borderId="25" xfId="0" applyBorder="1" applyAlignment="1">
      <alignment vertical="top"/>
    </xf>
    <xf numFmtId="0" fontId="0" fillId="0" borderId="26" xfId="0" applyBorder="1" applyAlignment="1">
      <alignment vertical="top"/>
    </xf>
    <xf numFmtId="0" fontId="15" fillId="0" borderId="26" xfId="0" applyFont="1" applyBorder="1" applyAlignment="1">
      <alignment horizontal="center"/>
    </xf>
    <xf numFmtId="0" fontId="15" fillId="0" borderId="8" xfId="0" applyFont="1" applyBorder="1" applyAlignment="1">
      <alignment vertical="top"/>
    </xf>
    <xf numFmtId="0" fontId="15" fillId="0" borderId="19" xfId="0" applyFont="1" applyBorder="1" applyAlignment="1">
      <alignment vertical="top"/>
    </xf>
    <xf numFmtId="0" fontId="15" fillId="0" borderId="6" xfId="0" applyFont="1" applyBorder="1" applyAlignment="1">
      <alignment horizontal="center"/>
    </xf>
    <xf numFmtId="0" fontId="15" fillId="0" borderId="34" xfId="0" applyFont="1" applyBorder="1" applyAlignment="1">
      <alignment horizontal="center"/>
    </xf>
    <xf numFmtId="0" fontId="0" fillId="0" borderId="58" xfId="0" applyBorder="1"/>
    <xf numFmtId="0" fontId="15" fillId="0" borderId="17" xfId="0" applyFont="1" applyBorder="1" applyAlignment="1">
      <alignment horizontal="center"/>
    </xf>
    <xf numFmtId="0" fontId="15" fillId="0" borderId="20" xfId="0" applyFont="1" applyBorder="1" applyAlignment="1">
      <alignment vertical="top"/>
    </xf>
    <xf numFmtId="0" fontId="0" fillId="0" borderId="73" xfId="0" applyBorder="1"/>
    <xf numFmtId="0" fontId="0" fillId="0" borderId="54" xfId="0" applyFill="1" applyBorder="1" applyAlignment="1">
      <alignment horizontal="right"/>
    </xf>
    <xf numFmtId="0" fontId="0" fillId="0" borderId="37" xfId="0" applyFill="1" applyBorder="1" applyAlignment="1">
      <alignment horizontal="right"/>
    </xf>
    <xf numFmtId="0" fontId="0" fillId="0" borderId="38" xfId="0" applyFill="1" applyBorder="1"/>
    <xf numFmtId="4" fontId="0" fillId="0" borderId="35" xfId="0" applyNumberFormat="1" applyBorder="1"/>
    <xf numFmtId="0" fontId="15" fillId="0" borderId="35" xfId="0" applyFont="1" applyBorder="1" applyAlignment="1">
      <alignment vertical="top"/>
    </xf>
    <xf numFmtId="4" fontId="0" fillId="0" borderId="5" xfId="0" applyNumberFormat="1" applyFill="1" applyBorder="1"/>
    <xf numFmtId="4" fontId="0" fillId="0" borderId="8" xfId="0" applyNumberFormat="1" applyFill="1" applyBorder="1"/>
    <xf numFmtId="0" fontId="12" fillId="0" borderId="10" xfId="0" applyFont="1" applyBorder="1"/>
    <xf numFmtId="0" fontId="12" fillId="0" borderId="26" xfId="0" applyFont="1" applyBorder="1"/>
    <xf numFmtId="0" fontId="44" fillId="0" borderId="6" xfId="0" applyFont="1" applyBorder="1"/>
    <xf numFmtId="0" fontId="44" fillId="0" borderId="25" xfId="0" applyFont="1" applyBorder="1"/>
    <xf numFmtId="49" fontId="15" fillId="0" borderId="53" xfId="0" applyNumberFormat="1" applyFont="1" applyBorder="1" applyAlignment="1">
      <alignment horizontal="center"/>
    </xf>
    <xf numFmtId="0" fontId="0" fillId="0" borderId="26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49" fontId="27" fillId="0" borderId="2" xfId="0" applyNumberFormat="1" applyFont="1" applyBorder="1" applyAlignment="1">
      <alignment vertical="top"/>
    </xf>
    <xf numFmtId="0" fontId="15" fillId="0" borderId="26" xfId="0" applyFont="1" applyBorder="1" applyAlignment="1">
      <alignment vertical="top" wrapText="1"/>
    </xf>
    <xf numFmtId="0" fontId="15" fillId="0" borderId="25" xfId="0" applyFont="1" applyBorder="1" applyAlignment="1">
      <alignment vertical="top" wrapText="1"/>
    </xf>
    <xf numFmtId="0" fontId="0" fillId="0" borderId="22" xfId="0" applyFill="1" applyBorder="1" applyAlignment="1">
      <alignment horizontal="right"/>
    </xf>
    <xf numFmtId="0" fontId="0" fillId="0" borderId="19" xfId="0" applyFill="1" applyBorder="1" applyAlignment="1">
      <alignment horizontal="right"/>
    </xf>
    <xf numFmtId="0" fontId="0" fillId="0" borderId="22" xfId="0" applyBorder="1"/>
    <xf numFmtId="0" fontId="0" fillId="0" borderId="37" xfId="0" applyFont="1" applyFill="1" applyBorder="1" applyAlignment="1">
      <alignment horizontal="right"/>
    </xf>
    <xf numFmtId="4" fontId="0" fillId="2" borderId="40" xfId="0" applyNumberFormat="1" applyFill="1" applyBorder="1"/>
    <xf numFmtId="14" fontId="0" fillId="0" borderId="18" xfId="0" applyNumberFormat="1" applyFill="1" applyBorder="1"/>
    <xf numFmtId="0" fontId="0" fillId="0" borderId="5" xfId="0" applyBorder="1" applyAlignment="1">
      <alignment horizontal="right"/>
    </xf>
    <xf numFmtId="0" fontId="0" fillId="0" borderId="25" xfId="0" applyBorder="1" applyAlignment="1">
      <alignment vertical="top"/>
    </xf>
    <xf numFmtId="0" fontId="0" fillId="0" borderId="55" xfId="0" applyBorder="1" applyAlignment="1">
      <alignment horizontal="center" vertical="top"/>
    </xf>
    <xf numFmtId="0" fontId="0" fillId="0" borderId="25" xfId="0" applyBorder="1" applyAlignment="1">
      <alignment horizontal="center" vertical="top"/>
    </xf>
    <xf numFmtId="0" fontId="15" fillId="0" borderId="26" xfId="0" applyFont="1" applyBorder="1" applyAlignment="1"/>
    <xf numFmtId="0" fontId="0" fillId="0" borderId="25" xfId="0" applyBorder="1" applyAlignment="1"/>
    <xf numFmtId="0" fontId="0" fillId="0" borderId="58" xfId="0" applyBorder="1"/>
    <xf numFmtId="0" fontId="0" fillId="0" borderId="9" xfId="0" applyBorder="1"/>
    <xf numFmtId="0" fontId="0" fillId="0" borderId="24" xfId="0" applyBorder="1" applyAlignment="1">
      <alignment vertical="top"/>
    </xf>
    <xf numFmtId="0" fontId="15" fillId="0" borderId="26" xfId="0" applyFont="1" applyBorder="1" applyAlignment="1">
      <alignment vertical="top"/>
    </xf>
    <xf numFmtId="0" fontId="0" fillId="0" borderId="49" xfId="0" applyBorder="1"/>
    <xf numFmtId="0" fontId="0" fillId="0" borderId="9" xfId="0" applyBorder="1" applyAlignment="1">
      <alignment vertical="top"/>
    </xf>
    <xf numFmtId="0" fontId="0" fillId="0" borderId="13" xfId="0" applyBorder="1" applyAlignment="1">
      <alignment vertical="top"/>
    </xf>
    <xf numFmtId="49" fontId="28" fillId="0" borderId="55" xfId="0" applyNumberFormat="1" applyFont="1" applyBorder="1" applyAlignment="1">
      <alignment vertical="top" wrapText="1"/>
    </xf>
    <xf numFmtId="0" fontId="19" fillId="0" borderId="26" xfId="0" applyFont="1" applyBorder="1" applyAlignment="1">
      <alignment horizontal="right" vertical="top" wrapText="1"/>
    </xf>
    <xf numFmtId="0" fontId="15" fillId="0" borderId="55" xfId="0" applyFont="1" applyBorder="1" applyAlignment="1"/>
    <xf numFmtId="0" fontId="15" fillId="0" borderId="25" xfId="0" applyFont="1" applyBorder="1" applyAlignment="1"/>
    <xf numFmtId="49" fontId="28" fillId="0" borderId="33" xfId="0" applyNumberFormat="1" applyFont="1" applyBorder="1" applyAlignment="1">
      <alignment vertical="top" wrapText="1"/>
    </xf>
    <xf numFmtId="0" fontId="13" fillId="0" borderId="6" xfId="1" applyFont="1" applyBorder="1" applyAlignment="1">
      <alignment horizontal="center"/>
    </xf>
    <xf numFmtId="49" fontId="28" fillId="0" borderId="26" xfId="0" applyNumberFormat="1" applyFont="1" applyBorder="1" applyAlignment="1">
      <alignment vertical="top" wrapText="1"/>
    </xf>
    <xf numFmtId="0" fontId="20" fillId="0" borderId="55" xfId="0" applyFont="1" applyBorder="1" applyAlignment="1">
      <alignment vertical="top"/>
    </xf>
    <xf numFmtId="0" fontId="13" fillId="0" borderId="1" xfId="1" applyFont="1" applyBorder="1" applyAlignment="1">
      <alignment wrapText="1"/>
    </xf>
    <xf numFmtId="0" fontId="0" fillId="0" borderId="28" xfId="0" applyBorder="1" applyAlignment="1"/>
    <xf numFmtId="0" fontId="1" fillId="0" borderId="26" xfId="0" applyFont="1" applyBorder="1" applyAlignment="1">
      <alignment vertical="center" wrapText="1"/>
    </xf>
    <xf numFmtId="0" fontId="6" fillId="0" borderId="55" xfId="0" applyFont="1" applyBorder="1" applyAlignment="1">
      <alignment vertical="center" wrapText="1"/>
    </xf>
    <xf numFmtId="0" fontId="6" fillId="0" borderId="25" xfId="0" applyFont="1" applyBorder="1" applyAlignment="1">
      <alignment vertical="center" wrapText="1"/>
    </xf>
    <xf numFmtId="0" fontId="20" fillId="0" borderId="25" xfId="0" applyFont="1" applyBorder="1" applyAlignment="1">
      <alignment vertical="top" wrapText="1"/>
    </xf>
    <xf numFmtId="49" fontId="28" fillId="0" borderId="19" xfId="0" applyNumberFormat="1" applyFont="1" applyBorder="1" applyAlignment="1">
      <alignment vertical="top" wrapText="1"/>
    </xf>
    <xf numFmtId="0" fontId="20" fillId="0" borderId="19" xfId="0" applyFont="1" applyBorder="1" applyAlignment="1">
      <alignment vertical="top"/>
    </xf>
    <xf numFmtId="0" fontId="27" fillId="0" borderId="21" xfId="0" applyFont="1" applyBorder="1" applyAlignment="1"/>
    <xf numFmtId="0" fontId="27" fillId="0" borderId="14" xfId="0" applyFont="1" applyBorder="1" applyAlignment="1"/>
    <xf numFmtId="0" fontId="27" fillId="0" borderId="15" xfId="0" applyFont="1" applyBorder="1" applyAlignment="1"/>
    <xf numFmtId="0" fontId="0" fillId="0" borderId="0" xfId="0" applyAlignment="1">
      <alignment horizontal="center"/>
    </xf>
    <xf numFmtId="0" fontId="15" fillId="0" borderId="0" xfId="0" applyFont="1" applyBorder="1" applyAlignment="1">
      <alignment horizontal="right"/>
    </xf>
    <xf numFmtId="0" fontId="0" fillId="0" borderId="26" xfId="0" applyBorder="1" applyAlignment="1">
      <alignment vertical="top"/>
    </xf>
    <xf numFmtId="0" fontId="0" fillId="0" borderId="25" xfId="0" applyBorder="1" applyAlignment="1">
      <alignment vertical="top"/>
    </xf>
    <xf numFmtId="0" fontId="15" fillId="0" borderId="1" xfId="0" applyFont="1" applyBorder="1" applyAlignment="1">
      <alignment horizontal="center" vertical="center" wrapText="1"/>
    </xf>
    <xf numFmtId="0" fontId="15" fillId="0" borderId="28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23" xfId="0" applyFont="1" applyBorder="1" applyAlignment="1">
      <alignment vertical="center" wrapText="1"/>
    </xf>
    <xf numFmtId="0" fontId="15" fillId="0" borderId="7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15" fillId="0" borderId="25" xfId="0" applyFont="1" applyBorder="1" applyAlignment="1">
      <alignment horizontal="center" vertical="center" wrapText="1"/>
    </xf>
    <xf numFmtId="0" fontId="0" fillId="0" borderId="17" xfId="0" applyBorder="1" applyAlignment="1">
      <alignment vertical="top"/>
    </xf>
    <xf numFmtId="0" fontId="0" fillId="0" borderId="75" xfId="0" applyBorder="1" applyAlignment="1">
      <alignment vertical="top"/>
    </xf>
    <xf numFmtId="0" fontId="0" fillId="0" borderId="68" xfId="0" applyBorder="1" applyAlignment="1">
      <alignment vertical="top"/>
    </xf>
    <xf numFmtId="0" fontId="0" fillId="0" borderId="10" xfId="0" applyBorder="1" applyAlignment="1">
      <alignment vertical="top"/>
    </xf>
    <xf numFmtId="0" fontId="0" fillId="0" borderId="6" xfId="0" applyBorder="1" applyAlignment="1">
      <alignment vertical="top"/>
    </xf>
    <xf numFmtId="0" fontId="15" fillId="0" borderId="62" xfId="0" applyFont="1" applyBorder="1" applyAlignment="1">
      <alignment vertical="top"/>
    </xf>
    <xf numFmtId="0" fontId="15" fillId="0" borderId="66" xfId="0" applyFont="1" applyBorder="1" applyAlignment="1">
      <alignment vertical="top"/>
    </xf>
    <xf numFmtId="0" fontId="15" fillId="0" borderId="45" xfId="0" applyFont="1" applyBorder="1" applyAlignment="1">
      <alignment vertical="top"/>
    </xf>
    <xf numFmtId="0" fontId="15" fillId="0" borderId="9" xfId="0" applyFont="1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72" xfId="0" applyBorder="1" applyAlignment="1"/>
    <xf numFmtId="0" fontId="0" fillId="0" borderId="9" xfId="0" applyBorder="1" applyAlignment="1"/>
    <xf numFmtId="0" fontId="0" fillId="0" borderId="13" xfId="0" applyBorder="1" applyAlignment="1"/>
    <xf numFmtId="0" fontId="0" fillId="0" borderId="49" xfId="0" applyBorder="1"/>
    <xf numFmtId="0" fontId="0" fillId="0" borderId="41" xfId="0" applyBorder="1"/>
    <xf numFmtId="0" fontId="15" fillId="0" borderId="21" xfId="0" applyFont="1" applyBorder="1" applyAlignment="1">
      <alignment horizontal="center"/>
    </xf>
    <xf numFmtId="0" fontId="15" fillId="0" borderId="14" xfId="0" applyFont="1" applyBorder="1" applyAlignment="1">
      <alignment horizontal="center"/>
    </xf>
    <xf numFmtId="0" fontId="15" fillId="2" borderId="53" xfId="0" applyFont="1" applyFill="1" applyBorder="1" applyAlignment="1">
      <alignment vertical="top"/>
    </xf>
    <xf numFmtId="0" fontId="15" fillId="2" borderId="28" xfId="0" applyFont="1" applyFill="1" applyBorder="1" applyAlignment="1">
      <alignment vertical="top"/>
    </xf>
    <xf numFmtId="0" fontId="0" fillId="2" borderId="5" xfId="0" applyFill="1" applyBorder="1" applyAlignment="1">
      <alignment vertical="top"/>
    </xf>
    <xf numFmtId="0" fontId="0" fillId="2" borderId="3" xfId="0" applyFill="1" applyBorder="1" applyAlignment="1">
      <alignment vertical="top"/>
    </xf>
    <xf numFmtId="0" fontId="0" fillId="2" borderId="5" xfId="0" applyFill="1" applyBorder="1" applyAlignment="1"/>
    <xf numFmtId="0" fontId="0" fillId="2" borderId="3" xfId="0" applyFill="1" applyBorder="1" applyAlignment="1"/>
    <xf numFmtId="0" fontId="0" fillId="2" borderId="0" xfId="0" applyFill="1" applyBorder="1" applyAlignment="1"/>
    <xf numFmtId="0" fontId="0" fillId="2" borderId="34" xfId="0" applyFill="1" applyBorder="1" applyAlignment="1"/>
    <xf numFmtId="0" fontId="0" fillId="0" borderId="1" xfId="0" applyBorder="1" applyAlignment="1">
      <alignment vertical="top"/>
    </xf>
    <xf numFmtId="0" fontId="0" fillId="0" borderId="53" xfId="0" applyBorder="1" applyAlignment="1">
      <alignment vertical="top"/>
    </xf>
    <xf numFmtId="0" fontId="15" fillId="0" borderId="2" xfId="0" applyFont="1" applyBorder="1" applyAlignment="1">
      <alignment vertical="top"/>
    </xf>
    <xf numFmtId="0" fontId="15" fillId="0" borderId="5" xfId="0" applyFont="1" applyBorder="1" applyAlignment="1">
      <alignment vertical="top"/>
    </xf>
    <xf numFmtId="0" fontId="0" fillId="2" borderId="1" xfId="0" applyFill="1" applyBorder="1" applyAlignment="1">
      <alignment vertical="top"/>
    </xf>
    <xf numFmtId="0" fontId="0" fillId="2" borderId="28" xfId="0" applyFill="1" applyBorder="1" applyAlignment="1">
      <alignment vertical="top"/>
    </xf>
    <xf numFmtId="0" fontId="15" fillId="2" borderId="2" xfId="0" applyFont="1" applyFill="1" applyBorder="1" applyAlignment="1">
      <alignment vertical="top"/>
    </xf>
    <xf numFmtId="0" fontId="15" fillId="2" borderId="3" xfId="0" applyFont="1" applyFill="1" applyBorder="1" applyAlignment="1">
      <alignment vertical="top"/>
    </xf>
    <xf numFmtId="0" fontId="0" fillId="0" borderId="54" xfId="0" applyBorder="1" applyAlignment="1">
      <alignment vertical="center"/>
    </xf>
    <xf numFmtId="0" fontId="0" fillId="0" borderId="48" xfId="0" applyBorder="1" applyAlignment="1">
      <alignment vertical="center"/>
    </xf>
    <xf numFmtId="0" fontId="15" fillId="0" borderId="74" xfId="0" applyFont="1" applyBorder="1" applyAlignment="1">
      <alignment vertical="top"/>
    </xf>
    <xf numFmtId="0" fontId="15" fillId="0" borderId="63" xfId="0" applyFont="1" applyBorder="1" applyAlignment="1">
      <alignment vertical="top"/>
    </xf>
    <xf numFmtId="0" fontId="0" fillId="0" borderId="26" xfId="0" applyBorder="1" applyAlignment="1">
      <alignment vertical="center"/>
    </xf>
    <xf numFmtId="0" fontId="0" fillId="0" borderId="25" xfId="0" applyBorder="1" applyAlignment="1">
      <alignment vertical="center"/>
    </xf>
    <xf numFmtId="0" fontId="15" fillId="0" borderId="67" xfId="0" applyFont="1" applyBorder="1" applyAlignment="1">
      <alignment vertical="top"/>
    </xf>
    <xf numFmtId="0" fontId="15" fillId="0" borderId="77" xfId="0" applyFont="1" applyBorder="1" applyAlignment="1">
      <alignment vertical="top"/>
    </xf>
    <xf numFmtId="0" fontId="15" fillId="0" borderId="23" xfId="0" applyFont="1" applyBorder="1" applyAlignment="1">
      <alignment vertical="center"/>
    </xf>
    <xf numFmtId="0" fontId="15" fillId="0" borderId="7" xfId="0" applyFont="1" applyBorder="1" applyAlignment="1">
      <alignment vertical="center"/>
    </xf>
    <xf numFmtId="0" fontId="0" fillId="0" borderId="10" xfId="0" applyBorder="1" applyAlignment="1">
      <alignment horizontal="right" vertical="center"/>
    </xf>
    <xf numFmtId="0" fontId="0" fillId="0" borderId="17" xfId="0" applyBorder="1" applyAlignment="1">
      <alignment horizontal="right" vertical="center"/>
    </xf>
    <xf numFmtId="0" fontId="0" fillId="0" borderId="17" xfId="0" applyBorder="1" applyAlignment="1">
      <alignment vertical="center"/>
    </xf>
    <xf numFmtId="0" fontId="15" fillId="0" borderId="4" xfId="0" applyFont="1" applyBorder="1" applyAlignment="1">
      <alignment vertical="center"/>
    </xf>
    <xf numFmtId="0" fontId="15" fillId="0" borderId="26" xfId="0" applyFont="1" applyBorder="1" applyAlignment="1">
      <alignment vertical="top"/>
    </xf>
    <xf numFmtId="0" fontId="15" fillId="0" borderId="25" xfId="0" applyFont="1" applyBorder="1" applyAlignment="1">
      <alignment vertical="top"/>
    </xf>
    <xf numFmtId="0" fontId="0" fillId="0" borderId="55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8" xfId="0" applyBorder="1" applyAlignment="1">
      <alignment vertical="center"/>
    </xf>
    <xf numFmtId="0" fontId="0" fillId="0" borderId="53" xfId="0" applyBorder="1" applyAlignment="1">
      <alignment vertical="center"/>
    </xf>
    <xf numFmtId="0" fontId="15" fillId="0" borderId="32" xfId="0" applyFont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15" fillId="0" borderId="6" xfId="0" applyFont="1" applyBorder="1" applyAlignment="1">
      <alignment horizontal="center"/>
    </xf>
    <xf numFmtId="0" fontId="15" fillId="0" borderId="34" xfId="0" applyFont="1" applyBorder="1" applyAlignment="1">
      <alignment horizontal="center"/>
    </xf>
    <xf numFmtId="0" fontId="15" fillId="0" borderId="6" xfId="0" applyFont="1" applyBorder="1" applyAlignment="1">
      <alignment horizontal="center" vertical="top"/>
    </xf>
    <xf numFmtId="0" fontId="15" fillId="0" borderId="34" xfId="0" applyFont="1" applyBorder="1" applyAlignment="1">
      <alignment horizontal="center" vertical="top"/>
    </xf>
    <xf numFmtId="0" fontId="15" fillId="0" borderId="10" xfId="0" applyFont="1" applyBorder="1" applyAlignment="1">
      <alignment horizontal="center"/>
    </xf>
    <xf numFmtId="0" fontId="15" fillId="0" borderId="32" xfId="0" applyFont="1" applyBorder="1" applyAlignment="1">
      <alignment horizontal="center"/>
    </xf>
    <xf numFmtId="0" fontId="15" fillId="0" borderId="33" xfId="0" applyFont="1" applyBorder="1" applyAlignment="1">
      <alignment horizontal="center"/>
    </xf>
    <xf numFmtId="0" fontId="0" fillId="0" borderId="24" xfId="0" applyBorder="1" applyAlignment="1">
      <alignment vertical="top"/>
    </xf>
    <xf numFmtId="0" fontId="0" fillId="0" borderId="27" xfId="0" applyBorder="1" applyAlignment="1">
      <alignment vertical="top"/>
    </xf>
    <xf numFmtId="0" fontId="15" fillId="0" borderId="8" xfId="0" applyFont="1" applyBorder="1" applyAlignment="1">
      <alignment vertical="top"/>
    </xf>
    <xf numFmtId="0" fontId="15" fillId="0" borderId="19" xfId="0" applyFont="1" applyBorder="1" applyAlignment="1">
      <alignment vertical="top"/>
    </xf>
    <xf numFmtId="0" fontId="0" fillId="0" borderId="56" xfId="0" applyBorder="1" applyAlignment="1">
      <alignment vertical="center"/>
    </xf>
    <xf numFmtId="0" fontId="15" fillId="0" borderId="15" xfId="0" applyFont="1" applyBorder="1" applyAlignment="1">
      <alignment horizontal="center"/>
    </xf>
    <xf numFmtId="0" fontId="0" fillId="0" borderId="60" xfId="0" applyBorder="1" applyAlignment="1">
      <alignment vertical="center"/>
    </xf>
    <xf numFmtId="0" fontId="15" fillId="0" borderId="23" xfId="0" applyFont="1" applyBorder="1" applyAlignment="1">
      <alignment vertical="top"/>
    </xf>
    <xf numFmtId="0" fontId="15" fillId="0" borderId="4" xfId="0" applyFont="1" applyBorder="1" applyAlignment="1">
      <alignment vertical="top"/>
    </xf>
    <xf numFmtId="0" fontId="15" fillId="0" borderId="7" xfId="0" applyFont="1" applyBorder="1" applyAlignment="1">
      <alignment vertical="top"/>
    </xf>
    <xf numFmtId="0" fontId="0" fillId="0" borderId="60" xfId="0" applyBorder="1" applyAlignment="1">
      <alignment vertical="top"/>
    </xf>
    <xf numFmtId="0" fontId="15" fillId="0" borderId="2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1" xfId="0" applyFont="1" applyBorder="1" applyAlignment="1">
      <alignment horizontal="center" vertical="center" wrapText="1"/>
    </xf>
    <xf numFmtId="0" fontId="0" fillId="0" borderId="58" xfId="0" applyBorder="1"/>
    <xf numFmtId="0" fontId="0" fillId="0" borderId="56" xfId="0" applyBorder="1"/>
    <xf numFmtId="0" fontId="0" fillId="0" borderId="9" xfId="0" applyBorder="1"/>
    <xf numFmtId="0" fontId="40" fillId="0" borderId="0" xfId="0" applyFont="1" applyBorder="1" applyAlignment="1">
      <alignment horizontal="center"/>
    </xf>
    <xf numFmtId="0" fontId="40" fillId="0" borderId="0" xfId="0" applyFont="1" applyBorder="1" applyAlignment="1">
      <alignment horizontal="center" wrapText="1"/>
    </xf>
    <xf numFmtId="0" fontId="19" fillId="0" borderId="1" xfId="0" applyFont="1" applyBorder="1" applyAlignment="1">
      <alignment horizontal="right" wrapText="1"/>
    </xf>
    <xf numFmtId="0" fontId="19" fillId="0" borderId="28" xfId="0" applyFont="1" applyBorder="1" applyAlignment="1">
      <alignment horizontal="right" wrapText="1"/>
    </xf>
    <xf numFmtId="0" fontId="15" fillId="0" borderId="21" xfId="0" applyFont="1" applyBorder="1" applyAlignment="1">
      <alignment horizontal="center" wrapText="1"/>
    </xf>
    <xf numFmtId="0" fontId="15" fillId="0" borderId="14" xfId="0" applyFont="1" applyBorder="1" applyAlignment="1">
      <alignment horizontal="center" wrapText="1"/>
    </xf>
    <xf numFmtId="0" fontId="15" fillId="0" borderId="17" xfId="0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0" fillId="0" borderId="23" xfId="0" applyFill="1" applyBorder="1" applyAlignment="1">
      <alignment horizontal="right" vertical="top"/>
    </xf>
    <xf numFmtId="0" fontId="0" fillId="0" borderId="51" xfId="0" applyBorder="1" applyAlignment="1">
      <alignment horizontal="right" vertical="top"/>
    </xf>
    <xf numFmtId="4" fontId="0" fillId="0" borderId="26" xfId="0" applyNumberFormat="1" applyBorder="1" applyAlignment="1">
      <alignment vertical="top"/>
    </xf>
    <xf numFmtId="4" fontId="0" fillId="0" borderId="25" xfId="0" applyNumberFormat="1" applyBorder="1" applyAlignment="1">
      <alignment vertical="top"/>
    </xf>
    <xf numFmtId="0" fontId="0" fillId="0" borderId="26" xfId="0" applyFill="1" applyBorder="1" applyAlignment="1">
      <alignment vertical="top"/>
    </xf>
    <xf numFmtId="0" fontId="0" fillId="0" borderId="55" xfId="0" applyBorder="1" applyAlignment="1">
      <alignment vertical="top"/>
    </xf>
    <xf numFmtId="0" fontId="9" fillId="0" borderId="26" xfId="0" applyFont="1" applyBorder="1" applyAlignment="1">
      <alignment horizontal="right" vertical="top" wrapText="1"/>
    </xf>
    <xf numFmtId="0" fontId="9" fillId="0" borderId="55" xfId="0" applyFont="1" applyBorder="1" applyAlignment="1">
      <alignment horizontal="right" vertical="top" wrapText="1"/>
    </xf>
    <xf numFmtId="0" fontId="15" fillId="0" borderId="24" xfId="0" applyFont="1" applyBorder="1" applyAlignment="1">
      <alignment horizontal="center" vertical="top"/>
    </xf>
    <xf numFmtId="0" fontId="15" fillId="0" borderId="16" xfId="0" applyFont="1" applyBorder="1" applyAlignment="1">
      <alignment horizontal="center" vertical="top"/>
    </xf>
    <xf numFmtId="0" fontId="15" fillId="0" borderId="10" xfId="0" applyFont="1" applyBorder="1" applyAlignment="1">
      <alignment horizontal="center" vertical="top"/>
    </xf>
    <xf numFmtId="0" fontId="15" fillId="0" borderId="17" xfId="0" applyFont="1" applyBorder="1" applyAlignment="1">
      <alignment horizontal="center" vertical="top"/>
    </xf>
    <xf numFmtId="0" fontId="19" fillId="0" borderId="26" xfId="0" applyFont="1" applyBorder="1" applyAlignment="1">
      <alignment vertical="top" wrapText="1"/>
    </xf>
    <xf numFmtId="0" fontId="0" fillId="0" borderId="55" xfId="0" applyBorder="1" applyAlignment="1">
      <alignment vertical="top" wrapText="1"/>
    </xf>
    <xf numFmtId="0" fontId="0" fillId="0" borderId="25" xfId="0" applyBorder="1" applyAlignment="1">
      <alignment vertical="top" wrapText="1"/>
    </xf>
    <xf numFmtId="0" fontId="19" fillId="0" borderId="25" xfId="0" applyFont="1" applyBorder="1" applyAlignment="1">
      <alignment vertical="top" wrapText="1"/>
    </xf>
    <xf numFmtId="0" fontId="19" fillId="0" borderId="1" xfId="0" applyFont="1" applyBorder="1" applyAlignment="1">
      <alignment horizontal="right" vertical="top" wrapText="1"/>
    </xf>
    <xf numFmtId="0" fontId="0" fillId="0" borderId="53" xfId="0" applyBorder="1" applyAlignment="1">
      <alignment horizontal="right" vertical="top" wrapText="1"/>
    </xf>
    <xf numFmtId="0" fontId="0" fillId="0" borderId="28" xfId="0" applyBorder="1" applyAlignment="1">
      <alignment horizontal="right" vertical="top" wrapText="1"/>
    </xf>
    <xf numFmtId="0" fontId="19" fillId="0" borderId="26" xfId="0" applyFont="1" applyBorder="1" applyAlignment="1">
      <alignment wrapText="1"/>
    </xf>
    <xf numFmtId="0" fontId="0" fillId="0" borderId="25" xfId="0" applyBorder="1" applyAlignment="1">
      <alignment wrapText="1"/>
    </xf>
    <xf numFmtId="0" fontId="27" fillId="0" borderId="26" xfId="0" applyFont="1" applyBorder="1" applyAlignment="1">
      <alignment vertical="top" wrapText="1"/>
    </xf>
    <xf numFmtId="0" fontId="27" fillId="0" borderId="25" xfId="0" applyFont="1" applyBorder="1" applyAlignment="1">
      <alignment vertical="top" wrapText="1"/>
    </xf>
    <xf numFmtId="0" fontId="27" fillId="2" borderId="26" xfId="0" applyFont="1" applyFill="1" applyBorder="1" applyAlignment="1">
      <alignment vertical="top" wrapText="1"/>
    </xf>
    <xf numFmtId="0" fontId="27" fillId="2" borderId="25" xfId="0" applyFont="1" applyFill="1" applyBorder="1" applyAlignment="1">
      <alignment vertical="top" wrapText="1"/>
    </xf>
    <xf numFmtId="0" fontId="27" fillId="0" borderId="55" xfId="0" applyFont="1" applyBorder="1" applyAlignment="1">
      <alignment vertical="top" wrapText="1"/>
    </xf>
    <xf numFmtId="0" fontId="15" fillId="0" borderId="35" xfId="0" applyFont="1" applyBorder="1" applyAlignment="1">
      <alignment horizontal="center"/>
    </xf>
    <xf numFmtId="0" fontId="15" fillId="0" borderId="26" xfId="0" applyFont="1" applyBorder="1" applyAlignment="1">
      <alignment horizontal="right" vertical="top"/>
    </xf>
    <xf numFmtId="0" fontId="0" fillId="0" borderId="55" xfId="0" applyBorder="1" applyAlignment="1">
      <alignment horizontal="right" vertical="top"/>
    </xf>
    <xf numFmtId="0" fontId="15" fillId="0" borderId="26" xfId="0" applyFont="1" applyBorder="1" applyAlignment="1">
      <alignment horizontal="left" wrapText="1"/>
    </xf>
    <xf numFmtId="0" fontId="15" fillId="0" borderId="55" xfId="0" applyFont="1" applyBorder="1" applyAlignment="1">
      <alignment horizontal="left" wrapText="1"/>
    </xf>
    <xf numFmtId="0" fontId="6" fillId="0" borderId="26" xfId="0" applyFont="1" applyBorder="1" applyAlignment="1">
      <alignment horizontal="left" vertical="top" wrapText="1"/>
    </xf>
    <xf numFmtId="0" fontId="6" fillId="0" borderId="55" xfId="0" applyFont="1" applyBorder="1" applyAlignment="1">
      <alignment horizontal="left" vertical="top" wrapText="1"/>
    </xf>
    <xf numFmtId="0" fontId="6" fillId="0" borderId="25" xfId="0" applyFont="1" applyBorder="1" applyAlignment="1">
      <alignment horizontal="left" vertical="top" wrapText="1"/>
    </xf>
    <xf numFmtId="0" fontId="0" fillId="0" borderId="4" xfId="0" applyFill="1" applyBorder="1" applyAlignment="1"/>
    <xf numFmtId="0" fontId="0" fillId="0" borderId="7" xfId="0" applyBorder="1" applyAlignment="1"/>
    <xf numFmtId="0" fontId="19" fillId="0" borderId="26" xfId="0" applyFont="1" applyBorder="1" applyAlignment="1">
      <alignment horizontal="right" vertical="top" wrapText="1"/>
    </xf>
    <xf numFmtId="0" fontId="0" fillId="0" borderId="25" xfId="0" applyBorder="1" applyAlignment="1">
      <alignment horizontal="right" vertical="top" wrapText="1"/>
    </xf>
    <xf numFmtId="0" fontId="19" fillId="0" borderId="10" xfId="0" applyFont="1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12" fillId="0" borderId="10" xfId="1" applyFont="1" applyBorder="1" applyAlignment="1">
      <alignment horizontal="right"/>
    </xf>
    <xf numFmtId="0" fontId="0" fillId="0" borderId="6" xfId="0" applyBorder="1" applyAlignment="1">
      <alignment horizontal="right"/>
    </xf>
    <xf numFmtId="0" fontId="13" fillId="0" borderId="55" xfId="1" applyFont="1" applyBorder="1" applyAlignment="1">
      <alignment horizontal="right" vertical="top"/>
    </xf>
    <xf numFmtId="0" fontId="20" fillId="0" borderId="55" xfId="0" applyFont="1" applyBorder="1" applyAlignment="1">
      <alignment horizontal="right" vertical="top"/>
    </xf>
    <xf numFmtId="0" fontId="15" fillId="0" borderId="32" xfId="0" applyFont="1" applyBorder="1" applyAlignment="1">
      <alignment horizontal="center" wrapText="1"/>
    </xf>
    <xf numFmtId="0" fontId="27" fillId="0" borderId="26" xfId="0" applyFont="1" applyBorder="1" applyAlignment="1">
      <alignment horizontal="left" vertical="top" wrapText="1"/>
    </xf>
    <xf numFmtId="0" fontId="27" fillId="0" borderId="25" xfId="0" applyFont="1" applyBorder="1" applyAlignment="1">
      <alignment horizontal="left" vertical="top" wrapText="1"/>
    </xf>
    <xf numFmtId="0" fontId="0" fillId="0" borderId="28" xfId="0" applyBorder="1" applyAlignment="1">
      <alignment vertical="top"/>
    </xf>
    <xf numFmtId="49" fontId="28" fillId="0" borderId="55" xfId="0" applyNumberFormat="1" applyFont="1" applyBorder="1" applyAlignment="1">
      <alignment vertical="top" wrapText="1"/>
    </xf>
    <xf numFmtId="0" fontId="35" fillId="0" borderId="55" xfId="0" applyFont="1" applyBorder="1" applyAlignment="1">
      <alignment vertical="top" wrapText="1"/>
    </xf>
    <xf numFmtId="0" fontId="37" fillId="0" borderId="0" xfId="0" applyFont="1" applyAlignment="1">
      <alignment horizontal="center"/>
    </xf>
    <xf numFmtId="0" fontId="39" fillId="0" borderId="0" xfId="0" applyFont="1" applyAlignment="1">
      <alignment horizontal="center"/>
    </xf>
    <xf numFmtId="14" fontId="15" fillId="0" borderId="21" xfId="0" applyNumberFormat="1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49" fontId="27" fillId="0" borderId="26" xfId="0" applyNumberFormat="1" applyFont="1" applyBorder="1" applyAlignment="1">
      <alignment horizontal="center" wrapText="1"/>
    </xf>
    <xf numFmtId="49" fontId="27" fillId="0" borderId="55" xfId="0" applyNumberFormat="1" applyFont="1" applyBorder="1" applyAlignment="1">
      <alignment horizontal="center" wrapText="1"/>
    </xf>
    <xf numFmtId="49" fontId="27" fillId="0" borderId="25" xfId="0" applyNumberFormat="1" applyFont="1" applyBorder="1" applyAlignment="1">
      <alignment horizontal="center" wrapText="1"/>
    </xf>
    <xf numFmtId="0" fontId="15" fillId="0" borderId="26" xfId="0" applyFont="1" applyBorder="1" applyAlignment="1">
      <alignment horizontal="center" vertical="top"/>
    </xf>
    <xf numFmtId="0" fontId="0" fillId="0" borderId="25" xfId="0" applyBorder="1" applyAlignment="1">
      <alignment horizontal="center" vertical="top"/>
    </xf>
    <xf numFmtId="0" fontId="5" fillId="0" borderId="55" xfId="0" applyFont="1" applyBorder="1" applyAlignment="1">
      <alignment horizontal="center" vertical="top"/>
    </xf>
    <xf numFmtId="0" fontId="5" fillId="0" borderId="25" xfId="0" applyFont="1" applyBorder="1" applyAlignment="1">
      <alignment horizontal="center" vertical="top"/>
    </xf>
    <xf numFmtId="0" fontId="0" fillId="0" borderId="10" xfId="0" applyFill="1" applyBorder="1" applyAlignment="1">
      <alignment horizontal="right" vertical="top"/>
    </xf>
    <xf numFmtId="0" fontId="15" fillId="0" borderId="26" xfId="0" applyFont="1" applyBorder="1" applyAlignment="1"/>
    <xf numFmtId="0" fontId="0" fillId="0" borderId="25" xfId="0" applyBorder="1" applyAlignment="1"/>
    <xf numFmtId="0" fontId="5" fillId="0" borderId="26" xfId="0" applyFont="1" applyBorder="1" applyAlignment="1">
      <alignment horizontal="center" vertical="top"/>
    </xf>
    <xf numFmtId="0" fontId="15" fillId="0" borderId="26" xfId="0" applyFont="1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32" xfId="0" applyFill="1" applyBorder="1" applyAlignment="1">
      <alignment horizontal="right" vertical="top"/>
    </xf>
    <xf numFmtId="0" fontId="0" fillId="0" borderId="34" xfId="0" applyBorder="1" applyAlignment="1">
      <alignment horizontal="right" vertical="top"/>
    </xf>
    <xf numFmtId="4" fontId="0" fillId="0" borderId="26" xfId="0" applyNumberFormat="1" applyFill="1" applyBorder="1" applyAlignment="1">
      <alignment vertical="top"/>
    </xf>
    <xf numFmtId="14" fontId="15" fillId="0" borderId="42" xfId="0" applyNumberFormat="1" applyFont="1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15" fillId="0" borderId="58" xfId="0" applyFont="1" applyBorder="1" applyAlignment="1">
      <alignment horizontal="center" vertical="top"/>
    </xf>
    <xf numFmtId="0" fontId="0" fillId="0" borderId="58" xfId="0" applyBorder="1" applyAlignment="1">
      <alignment horizontal="center" vertical="top"/>
    </xf>
    <xf numFmtId="0" fontId="0" fillId="0" borderId="34" xfId="0" applyBorder="1" applyAlignment="1">
      <alignment horizontal="center" vertical="center"/>
    </xf>
    <xf numFmtId="49" fontId="28" fillId="0" borderId="33" xfId="0" applyNumberFormat="1" applyFont="1" applyBorder="1" applyAlignment="1">
      <alignment vertical="top" wrapText="1"/>
    </xf>
    <xf numFmtId="0" fontId="20" fillId="0" borderId="35" xfId="0" applyFont="1" applyBorder="1" applyAlignment="1">
      <alignment vertical="top" wrapText="1"/>
    </xf>
    <xf numFmtId="49" fontId="27" fillId="0" borderId="26" xfId="0" applyNumberFormat="1" applyFont="1" applyBorder="1" applyAlignment="1">
      <alignment vertical="top" wrapText="1"/>
    </xf>
    <xf numFmtId="49" fontId="27" fillId="0" borderId="55" xfId="0" applyNumberFormat="1" applyFont="1" applyBorder="1" applyAlignment="1">
      <alignment vertical="top" wrapText="1"/>
    </xf>
    <xf numFmtId="49" fontId="27" fillId="0" borderId="25" xfId="0" applyNumberFormat="1" applyFont="1" applyBorder="1" applyAlignment="1">
      <alignment vertical="top" wrapText="1"/>
    </xf>
    <xf numFmtId="49" fontId="21" fillId="0" borderId="43" xfId="0" applyNumberFormat="1" applyFont="1" applyBorder="1" applyAlignment="1">
      <alignment vertical="top" wrapText="1"/>
    </xf>
    <xf numFmtId="0" fontId="0" fillId="0" borderId="43" xfId="0" applyBorder="1" applyAlignment="1">
      <alignment vertical="top" wrapText="1"/>
    </xf>
    <xf numFmtId="49" fontId="21" fillId="0" borderId="33" xfId="0" applyNumberFormat="1" applyFont="1" applyBorder="1" applyAlignment="1">
      <alignment vertical="top" wrapText="1"/>
    </xf>
    <xf numFmtId="0" fontId="0" fillId="0" borderId="35" xfId="0" applyBorder="1" applyAlignment="1">
      <alignment vertical="top" wrapText="1"/>
    </xf>
    <xf numFmtId="0" fontId="13" fillId="0" borderId="6" xfId="1" applyFont="1" applyBorder="1" applyAlignment="1">
      <alignment horizontal="center"/>
    </xf>
    <xf numFmtId="0" fontId="13" fillId="0" borderId="34" xfId="1" applyFont="1" applyBorder="1" applyAlignment="1">
      <alignment horizontal="center"/>
    </xf>
    <xf numFmtId="0" fontId="13" fillId="0" borderId="35" xfId="1" applyFont="1" applyBorder="1" applyAlignment="1">
      <alignment horizontal="center"/>
    </xf>
    <xf numFmtId="0" fontId="15" fillId="0" borderId="15" xfId="0" applyFont="1" applyBorder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99"/>
  <sheetViews>
    <sheetView tabSelected="1" topLeftCell="A10" workbookViewId="0">
      <selection activeCell="H59" sqref="H59:H60"/>
    </sheetView>
  </sheetViews>
  <sheetFormatPr defaultRowHeight="15" x14ac:dyDescent="0.25"/>
  <cols>
    <col min="2" max="2" width="25" customWidth="1"/>
    <col min="3" max="3" width="28.42578125" customWidth="1"/>
    <col min="4" max="4" width="20.140625" customWidth="1"/>
    <col min="5" max="5" width="16" customWidth="1"/>
    <col min="6" max="6" width="10.5703125" customWidth="1"/>
    <col min="7" max="7" width="26.28515625" customWidth="1"/>
    <col min="8" max="8" width="13.140625" customWidth="1"/>
    <col min="9" max="9" width="13.28515625" hidden="1" customWidth="1"/>
    <col min="10" max="10" width="11.5703125" hidden="1" customWidth="1"/>
    <col min="11" max="11" width="13.140625" hidden="1" customWidth="1"/>
    <col min="13" max="15" width="11.7109375" bestFit="1" customWidth="1"/>
  </cols>
  <sheetData>
    <row r="2" spans="1:11" x14ac:dyDescent="0.25">
      <c r="B2" t="s">
        <v>84</v>
      </c>
    </row>
    <row r="3" spans="1:11" x14ac:dyDescent="0.25">
      <c r="A3" s="88"/>
      <c r="B3" s="88"/>
      <c r="C3" s="88"/>
      <c r="D3" s="88" t="s">
        <v>107</v>
      </c>
      <c r="E3" s="88"/>
      <c r="F3" s="88"/>
      <c r="G3" s="88"/>
      <c r="H3" s="88" t="s">
        <v>108</v>
      </c>
      <c r="I3" s="88"/>
      <c r="J3" s="88"/>
    </row>
    <row r="4" spans="1:11" x14ac:dyDescent="0.25">
      <c r="A4" s="88"/>
      <c r="B4" s="88"/>
      <c r="C4" s="88"/>
      <c r="D4" s="88"/>
      <c r="E4" s="88"/>
      <c r="F4" s="88"/>
      <c r="G4" s="88"/>
      <c r="H4" s="88"/>
      <c r="I4" s="88"/>
      <c r="J4" s="88"/>
    </row>
    <row r="5" spans="1:11" x14ac:dyDescent="0.25">
      <c r="A5" s="88"/>
      <c r="B5" s="1069" t="s">
        <v>20</v>
      </c>
      <c r="C5" s="1069"/>
      <c r="D5" s="1069"/>
      <c r="E5" s="1069"/>
      <c r="F5" s="1069"/>
      <c r="G5" s="1069"/>
      <c r="H5" s="1069"/>
      <c r="I5" s="478"/>
      <c r="J5" s="478"/>
    </row>
    <row r="6" spans="1:11" ht="15.75" thickBot="1" x14ac:dyDescent="0.3">
      <c r="A6" s="88"/>
      <c r="B6" s="478"/>
      <c r="C6" s="478"/>
      <c r="D6" s="478"/>
      <c r="E6" s="478"/>
      <c r="F6" s="478"/>
      <c r="G6" s="478"/>
      <c r="H6" s="478"/>
      <c r="I6" s="478"/>
      <c r="J6" s="478"/>
    </row>
    <row r="7" spans="1:11" ht="45.75" thickBot="1" x14ac:dyDescent="0.3">
      <c r="A7" s="1070" t="s">
        <v>0</v>
      </c>
      <c r="B7" s="1072" t="s">
        <v>1</v>
      </c>
      <c r="C7" s="1074" t="s">
        <v>27</v>
      </c>
      <c r="D7" s="1076" t="s">
        <v>2</v>
      </c>
      <c r="E7" s="1074" t="s">
        <v>46</v>
      </c>
      <c r="F7" s="163" t="s">
        <v>56</v>
      </c>
      <c r="G7" s="1078" t="s">
        <v>47</v>
      </c>
      <c r="H7" s="1080" t="s">
        <v>62</v>
      </c>
      <c r="I7" s="698" t="s">
        <v>66</v>
      </c>
      <c r="J7" s="479" t="s">
        <v>78</v>
      </c>
      <c r="K7" s="179" t="s">
        <v>63</v>
      </c>
    </row>
    <row r="8" spans="1:11" ht="15.75" thickBot="1" x14ac:dyDescent="0.3">
      <c r="A8" s="1071"/>
      <c r="B8" s="1073"/>
      <c r="C8" s="1075"/>
      <c r="D8" s="1077"/>
      <c r="E8" s="1075"/>
      <c r="F8" s="308"/>
      <c r="G8" s="1079"/>
      <c r="H8" s="1081"/>
      <c r="I8" s="699" t="s">
        <v>64</v>
      </c>
      <c r="J8" s="483" t="s">
        <v>79</v>
      </c>
      <c r="K8" s="207"/>
    </row>
    <row r="9" spans="1:11" ht="15.75" thickBot="1" x14ac:dyDescent="0.3">
      <c r="A9" s="217">
        <v>1</v>
      </c>
      <c r="B9" s="420" t="s">
        <v>34</v>
      </c>
      <c r="C9" s="103" t="s">
        <v>116</v>
      </c>
      <c r="D9" s="17" t="s">
        <v>117</v>
      </c>
      <c r="E9" s="103" t="s">
        <v>118</v>
      </c>
      <c r="F9" s="593" t="s">
        <v>120</v>
      </c>
      <c r="G9" s="51" t="s">
        <v>121</v>
      </c>
      <c r="H9" s="66">
        <v>85000</v>
      </c>
      <c r="I9" s="605"/>
      <c r="J9" s="192"/>
      <c r="K9" s="43"/>
    </row>
    <row r="10" spans="1:11" ht="15.75" thickBot="1" x14ac:dyDescent="0.3">
      <c r="A10" s="219"/>
      <c r="B10" s="462"/>
      <c r="C10" s="90" t="s">
        <v>119</v>
      </c>
      <c r="D10" s="23"/>
      <c r="E10" s="90"/>
      <c r="F10" s="732"/>
      <c r="G10" s="24"/>
      <c r="H10" s="165"/>
      <c r="I10" s="288"/>
      <c r="J10" s="192"/>
      <c r="K10" s="43"/>
    </row>
    <row r="11" spans="1:11" ht="15.75" hidden="1" thickBot="1" x14ac:dyDescent="0.3">
      <c r="A11" s="218">
        <v>2</v>
      </c>
      <c r="B11" s="420" t="s">
        <v>34</v>
      </c>
      <c r="C11" s="103"/>
      <c r="D11" s="103"/>
      <c r="E11" s="103"/>
      <c r="F11" s="980"/>
      <c r="G11" s="30"/>
      <c r="H11" s="66"/>
      <c r="I11" s="615"/>
      <c r="J11" s="66"/>
      <c r="K11" s="469"/>
    </row>
    <row r="12" spans="1:11" ht="15.75" hidden="1" thickBot="1" x14ac:dyDescent="0.3">
      <c r="A12" s="218"/>
      <c r="B12" s="461"/>
      <c r="C12" s="90"/>
      <c r="D12" s="90"/>
      <c r="E12" s="90"/>
      <c r="F12" s="582"/>
      <c r="G12" s="21"/>
      <c r="H12" s="166"/>
      <c r="I12" s="613"/>
      <c r="J12" s="192"/>
      <c r="K12" s="469"/>
    </row>
    <row r="13" spans="1:11" ht="15.75" hidden="1" thickBot="1" x14ac:dyDescent="0.3">
      <c r="A13" s="218"/>
      <c r="B13" s="461"/>
      <c r="C13" s="206"/>
      <c r="D13" s="206"/>
      <c r="E13" s="206"/>
      <c r="F13" s="233"/>
      <c r="G13" s="220"/>
      <c r="H13" s="220"/>
      <c r="I13" s="258"/>
      <c r="J13" s="192"/>
      <c r="K13" s="469"/>
    </row>
    <row r="14" spans="1:11" ht="15.75" hidden="1" thickBot="1" x14ac:dyDescent="0.3">
      <c r="A14" s="304">
        <v>3</v>
      </c>
      <c r="B14" s="471" t="s">
        <v>34</v>
      </c>
      <c r="C14" s="17"/>
      <c r="D14" s="103"/>
      <c r="E14" s="17"/>
      <c r="F14" s="380"/>
      <c r="G14" s="101"/>
      <c r="H14" s="27"/>
      <c r="I14" s="260"/>
      <c r="J14" s="66"/>
      <c r="K14" s="469"/>
    </row>
    <row r="15" spans="1:11" ht="15.75" hidden="1" thickBot="1" x14ac:dyDescent="0.3">
      <c r="A15" s="305"/>
      <c r="B15" s="480"/>
      <c r="C15" s="23"/>
      <c r="D15" s="90"/>
      <c r="E15" s="23"/>
      <c r="F15" s="403"/>
      <c r="G15" s="102"/>
      <c r="H15" s="28"/>
      <c r="I15" s="258"/>
      <c r="J15" s="192"/>
      <c r="K15" s="469"/>
    </row>
    <row r="16" spans="1:11" ht="15.75" hidden="1" thickBot="1" x14ac:dyDescent="0.3">
      <c r="A16" s="303"/>
      <c r="B16" s="480"/>
      <c r="C16" s="105"/>
      <c r="D16" s="206"/>
      <c r="E16" s="206"/>
      <c r="F16" s="139"/>
      <c r="G16" s="21"/>
      <c r="H16" s="43"/>
      <c r="I16" s="258"/>
      <c r="J16" s="192"/>
      <c r="K16" s="469"/>
    </row>
    <row r="17" spans="1:14" hidden="1" x14ac:dyDescent="0.25">
      <c r="A17" s="338"/>
      <c r="B17" s="480"/>
      <c r="C17" s="194"/>
      <c r="D17" s="481"/>
      <c r="E17" s="481"/>
      <c r="F17" s="202"/>
      <c r="G17" s="24"/>
      <c r="H17" s="192"/>
      <c r="I17" s="258"/>
      <c r="J17" s="192"/>
      <c r="K17" s="469"/>
    </row>
    <row r="18" spans="1:14" hidden="1" x14ac:dyDescent="0.25">
      <c r="A18" s="1082"/>
      <c r="B18" s="1083"/>
      <c r="C18" s="339"/>
      <c r="D18" s="474"/>
      <c r="E18" s="306"/>
      <c r="F18" s="240"/>
      <c r="G18" s="25"/>
      <c r="H18" s="86"/>
      <c r="I18" s="315"/>
      <c r="J18" s="86"/>
      <c r="K18" s="469"/>
    </row>
    <row r="19" spans="1:14" hidden="1" x14ac:dyDescent="0.25">
      <c r="A19" s="1082"/>
      <c r="B19" s="1083"/>
      <c r="C19" s="177"/>
      <c r="D19" s="8"/>
      <c r="E19" s="474"/>
      <c r="F19" s="121"/>
      <c r="G19" s="252"/>
      <c r="H19" s="192"/>
      <c r="I19" s="288"/>
      <c r="J19" s="192"/>
      <c r="K19" s="469"/>
    </row>
    <row r="20" spans="1:14" hidden="1" x14ac:dyDescent="0.25">
      <c r="A20" s="1082"/>
      <c r="B20" s="1083"/>
      <c r="C20" s="464"/>
      <c r="D20" s="474"/>
      <c r="E20" s="474"/>
      <c r="F20" s="39"/>
      <c r="G20" s="252"/>
      <c r="H20" s="272"/>
      <c r="I20" s="270"/>
      <c r="J20" s="272"/>
      <c r="K20" s="469"/>
    </row>
    <row r="21" spans="1:14" ht="15.75" hidden="1" thickBot="1" x14ac:dyDescent="0.3">
      <c r="A21" s="1082"/>
      <c r="B21" s="1084"/>
      <c r="C21" s="475"/>
      <c r="D21" s="367"/>
      <c r="E21" s="367"/>
      <c r="F21" s="212"/>
      <c r="G21" s="278"/>
      <c r="H21" s="290"/>
      <c r="I21" s="400"/>
      <c r="J21" s="290"/>
      <c r="K21" s="469"/>
    </row>
    <row r="22" spans="1:14" hidden="1" x14ac:dyDescent="0.25">
      <c r="A22" s="1085">
        <v>2</v>
      </c>
      <c r="B22" s="1087" t="s">
        <v>34</v>
      </c>
      <c r="C22" s="103"/>
      <c r="D22" s="17"/>
      <c r="E22" s="103"/>
      <c r="F22" s="137"/>
      <c r="G22" s="52"/>
      <c r="H22" s="192"/>
      <c r="I22" s="130"/>
      <c r="J22" s="49"/>
      <c r="K22" s="469"/>
    </row>
    <row r="23" spans="1:14" ht="15.75" hidden="1" thickBot="1" x14ac:dyDescent="0.3">
      <c r="A23" s="1086"/>
      <c r="B23" s="1088"/>
      <c r="C23" s="206"/>
      <c r="D23" s="6"/>
      <c r="E23" s="206"/>
      <c r="F23" s="139"/>
      <c r="G23" s="37"/>
      <c r="H23" s="43"/>
      <c r="I23" s="317"/>
      <c r="J23" s="49"/>
      <c r="K23" s="469"/>
    </row>
    <row r="24" spans="1:14" hidden="1" x14ac:dyDescent="0.25">
      <c r="A24" s="1089"/>
      <c r="B24" s="366"/>
      <c r="C24" s="103"/>
      <c r="D24" s="103"/>
      <c r="E24" s="20"/>
      <c r="F24" s="137"/>
      <c r="G24" s="24"/>
      <c r="H24" s="49"/>
      <c r="I24" s="287"/>
      <c r="J24" s="49"/>
      <c r="K24" s="469"/>
    </row>
    <row r="25" spans="1:14" ht="15.75" hidden="1" thickBot="1" x14ac:dyDescent="0.3">
      <c r="A25" s="1090"/>
      <c r="B25" s="1093"/>
      <c r="C25" s="90"/>
      <c r="D25" s="90"/>
      <c r="E25" s="9"/>
      <c r="F25" s="137"/>
      <c r="G25" s="24"/>
      <c r="H25" s="49"/>
      <c r="I25" s="317"/>
      <c r="J25" s="49"/>
      <c r="K25" s="296"/>
    </row>
    <row r="26" spans="1:14" hidden="1" x14ac:dyDescent="0.25">
      <c r="A26" s="1091"/>
      <c r="B26" s="1094"/>
      <c r="C26" s="1096"/>
      <c r="D26" s="336"/>
      <c r="E26" s="336"/>
      <c r="F26" s="137"/>
      <c r="G26" s="24"/>
      <c r="H26" s="49"/>
      <c r="I26" s="269"/>
      <c r="J26" s="49"/>
      <c r="K26" s="468"/>
    </row>
    <row r="27" spans="1:14" ht="15.75" hidden="1" thickBot="1" x14ac:dyDescent="0.3">
      <c r="A27" s="1092"/>
      <c r="B27" s="1095"/>
      <c r="C27" s="1097"/>
      <c r="D27" s="367"/>
      <c r="E27" s="367"/>
      <c r="F27" s="367"/>
      <c r="G27" s="249"/>
      <c r="H27" s="290"/>
      <c r="I27" s="400"/>
      <c r="J27" s="272"/>
      <c r="K27" s="469"/>
    </row>
    <row r="28" spans="1:14" ht="15.75" thickBot="1" x14ac:dyDescent="0.3">
      <c r="A28" s="1098" t="s">
        <v>18</v>
      </c>
      <c r="B28" s="1099"/>
      <c r="C28" s="1099"/>
      <c r="D28" s="1099"/>
      <c r="E28" s="1099"/>
      <c r="F28" s="1099"/>
      <c r="G28" s="1099"/>
      <c r="H28" s="433">
        <f>SUM(H9:H27)</f>
        <v>85000</v>
      </c>
      <c r="I28" s="433">
        <f>SUM(I9:I27)</f>
        <v>0</v>
      </c>
      <c r="J28" s="433">
        <f>SUM(J9:J27)</f>
        <v>0</v>
      </c>
      <c r="K28" s="433">
        <f>K9+K14+K15+K16+K17+K18+K22+K23+K24+K25+K10+K11+K12+K13+K26</f>
        <v>0</v>
      </c>
      <c r="N28" s="44"/>
    </row>
    <row r="29" spans="1:14" hidden="1" x14ac:dyDescent="0.25">
      <c r="A29" s="1100"/>
      <c r="B29" s="1102"/>
      <c r="C29" s="1104"/>
      <c r="D29" s="476"/>
      <c r="E29" s="1106"/>
      <c r="F29" s="422"/>
      <c r="G29" s="423"/>
      <c r="H29" s="396"/>
      <c r="I29" s="515"/>
      <c r="J29" s="396"/>
      <c r="K29" s="469"/>
    </row>
    <row r="30" spans="1:14" ht="15.75" hidden="1" thickBot="1" x14ac:dyDescent="0.3">
      <c r="A30" s="1101"/>
      <c r="B30" s="1103"/>
      <c r="C30" s="1105"/>
      <c r="D30" s="477"/>
      <c r="E30" s="1107"/>
      <c r="F30" s="424"/>
      <c r="G30" s="425"/>
      <c r="H30" s="426"/>
      <c r="I30" s="516"/>
      <c r="J30" s="396"/>
      <c r="K30" s="469"/>
    </row>
    <row r="31" spans="1:14" x14ac:dyDescent="0.25">
      <c r="A31" s="463">
        <v>1</v>
      </c>
      <c r="B31" s="774" t="s">
        <v>25</v>
      </c>
      <c r="C31" s="226" t="s">
        <v>116</v>
      </c>
      <c r="D31" s="103" t="s">
        <v>122</v>
      </c>
      <c r="E31" s="17" t="s">
        <v>123</v>
      </c>
      <c r="F31" s="202" t="s">
        <v>120</v>
      </c>
      <c r="G31" s="52" t="s">
        <v>125</v>
      </c>
      <c r="H31" s="192">
        <v>550414.42000000004</v>
      </c>
      <c r="I31" s="415"/>
      <c r="J31" s="272"/>
      <c r="K31" s="469"/>
    </row>
    <row r="32" spans="1:14" ht="15.75" thickBot="1" x14ac:dyDescent="0.3">
      <c r="A32" s="475"/>
      <c r="B32" s="775"/>
      <c r="C32" s="206" t="s">
        <v>124</v>
      </c>
      <c r="D32" s="206"/>
      <c r="E32" s="6"/>
      <c r="F32" s="367"/>
      <c r="G32" s="278"/>
      <c r="H32" s="290"/>
      <c r="I32" s="400"/>
      <c r="J32" s="290"/>
      <c r="K32" s="223"/>
    </row>
    <row r="33" spans="1:11" hidden="1" x14ac:dyDescent="0.25">
      <c r="A33" s="368">
        <v>2</v>
      </c>
      <c r="B33" s="774" t="s">
        <v>25</v>
      </c>
      <c r="C33" s="101"/>
      <c r="D33" s="17"/>
      <c r="E33" s="103"/>
      <c r="F33" s="17"/>
      <c r="G33" s="29"/>
      <c r="H33" s="27"/>
      <c r="I33" s="260"/>
      <c r="J33" s="271"/>
      <c r="K33" s="195"/>
    </row>
    <row r="34" spans="1:11" ht="15.75" hidden="1" thickBot="1" x14ac:dyDescent="0.3">
      <c r="A34" s="475"/>
      <c r="B34" s="775"/>
      <c r="C34" s="102"/>
      <c r="D34" s="23"/>
      <c r="E34" s="90"/>
      <c r="F34" s="47"/>
      <c r="G34" s="37"/>
      <c r="H34" s="228"/>
      <c r="I34" s="259"/>
      <c r="J34" s="290"/>
      <c r="K34" s="223"/>
    </row>
    <row r="35" spans="1:11" ht="15.75" hidden="1" thickBot="1" x14ac:dyDescent="0.3">
      <c r="A35" s="1108">
        <v>2</v>
      </c>
      <c r="B35" s="1110" t="s">
        <v>25</v>
      </c>
      <c r="C35" s="103"/>
      <c r="D35" s="103"/>
      <c r="E35" s="103"/>
      <c r="F35" s="233"/>
      <c r="G35" s="81"/>
      <c r="H35" s="399"/>
      <c r="I35" s="262"/>
      <c r="J35" s="271"/>
      <c r="K35" s="195"/>
    </row>
    <row r="36" spans="1:11" ht="15.75" hidden="1" thickBot="1" x14ac:dyDescent="0.3">
      <c r="A36" s="1109"/>
      <c r="B36" s="1111"/>
      <c r="C36" s="105"/>
      <c r="D36" s="206"/>
      <c r="E36" s="206"/>
      <c r="F36" s="202"/>
      <c r="G36" s="52"/>
      <c r="H36" s="192"/>
      <c r="I36" s="345"/>
      <c r="J36" s="292"/>
      <c r="K36" s="296"/>
    </row>
    <row r="37" spans="1:11" ht="15.75" hidden="1" thickBot="1" x14ac:dyDescent="0.3">
      <c r="A37" s="395"/>
      <c r="B37" s="132"/>
      <c r="C37" s="9"/>
      <c r="D37" s="90"/>
      <c r="E37" s="9"/>
      <c r="F37" s="240"/>
      <c r="G37" s="69"/>
      <c r="H37" s="86"/>
      <c r="I37" s="315"/>
      <c r="J37" s="291"/>
      <c r="K37" s="468"/>
    </row>
    <row r="38" spans="1:11" hidden="1" x14ac:dyDescent="0.25">
      <c r="A38" s="457">
        <v>4</v>
      </c>
      <c r="B38" s="457" t="s">
        <v>25</v>
      </c>
      <c r="C38" s="103"/>
      <c r="D38" s="103"/>
      <c r="E38" s="20"/>
      <c r="F38" s="202"/>
      <c r="G38" s="52"/>
      <c r="H38" s="192"/>
      <c r="I38" s="331"/>
      <c r="J38" s="272"/>
      <c r="K38" s="469"/>
    </row>
    <row r="39" spans="1:11" ht="15.75" hidden="1" thickBot="1" x14ac:dyDescent="0.3">
      <c r="A39" s="459"/>
      <c r="B39" s="459"/>
      <c r="C39" s="206"/>
      <c r="D39" s="206"/>
      <c r="E39" s="8"/>
      <c r="F39" s="202"/>
      <c r="G39" s="52"/>
      <c r="H39" s="192"/>
      <c r="I39" s="401"/>
      <c r="J39" s="272"/>
      <c r="K39" s="469"/>
    </row>
    <row r="40" spans="1:11" hidden="1" x14ac:dyDescent="0.25">
      <c r="A40" s="459"/>
      <c r="B40" s="459"/>
      <c r="C40" s="206"/>
      <c r="D40" s="206"/>
      <c r="E40" s="105"/>
      <c r="F40" s="202"/>
      <c r="G40" s="52"/>
      <c r="H40" s="192"/>
      <c r="I40" s="270"/>
      <c r="J40" s="272"/>
      <c r="K40" s="469"/>
    </row>
    <row r="41" spans="1:11" ht="15.75" hidden="1" thickBot="1" x14ac:dyDescent="0.3">
      <c r="A41" s="459"/>
      <c r="B41" s="459"/>
      <c r="C41" s="136"/>
      <c r="D41" s="206"/>
      <c r="E41" s="105"/>
      <c r="F41" s="139"/>
      <c r="G41" s="250"/>
      <c r="H41" s="292"/>
      <c r="I41" s="401"/>
      <c r="J41" s="272"/>
      <c r="K41" s="469"/>
    </row>
    <row r="42" spans="1:11" hidden="1" x14ac:dyDescent="0.25">
      <c r="A42" s="459"/>
      <c r="B42" s="459"/>
      <c r="C42" s="136"/>
      <c r="D42" s="206"/>
      <c r="E42" s="105"/>
      <c r="F42" s="137"/>
      <c r="G42" s="229"/>
      <c r="H42" s="272"/>
      <c r="I42" s="270"/>
      <c r="J42" s="272"/>
      <c r="K42" s="469"/>
    </row>
    <row r="43" spans="1:11" ht="15.75" hidden="1" thickBot="1" x14ac:dyDescent="0.3">
      <c r="A43" s="456"/>
      <c r="B43" s="456"/>
      <c r="C43" s="176"/>
      <c r="D43" s="90"/>
      <c r="E43" s="102"/>
      <c r="F43" s="139"/>
      <c r="G43" s="250"/>
      <c r="H43" s="292"/>
      <c r="I43" s="401"/>
      <c r="J43" s="272"/>
      <c r="K43" s="469"/>
    </row>
    <row r="44" spans="1:11" ht="15.75" hidden="1" thickBot="1" x14ac:dyDescent="0.3">
      <c r="A44" s="459"/>
      <c r="B44" s="459"/>
      <c r="C44" s="176"/>
      <c r="D44" s="90"/>
      <c r="E44" s="184"/>
      <c r="F44" s="46"/>
      <c r="G44" s="109"/>
      <c r="H44" s="107"/>
      <c r="I44" s="269"/>
      <c r="J44" s="272"/>
      <c r="K44" s="469"/>
    </row>
    <row r="45" spans="1:11" hidden="1" x14ac:dyDescent="0.25">
      <c r="A45" s="459"/>
      <c r="B45" s="459"/>
      <c r="C45" s="203"/>
      <c r="D45" s="458"/>
      <c r="E45" s="337"/>
      <c r="F45" s="70"/>
      <c r="G45" s="229"/>
      <c r="H45" s="272"/>
      <c r="I45" s="270"/>
      <c r="J45" s="272"/>
      <c r="K45" s="469"/>
    </row>
    <row r="46" spans="1:11" ht="15.75" hidden="1" thickBot="1" x14ac:dyDescent="0.3">
      <c r="A46" s="459"/>
      <c r="B46" s="459"/>
      <c r="C46" s="458"/>
      <c r="D46" s="458"/>
      <c r="E46" s="337"/>
      <c r="F46" s="72"/>
      <c r="G46" s="251"/>
      <c r="H46" s="290"/>
      <c r="I46" s="400"/>
      <c r="J46" s="272"/>
      <c r="K46" s="469"/>
    </row>
    <row r="47" spans="1:11" ht="15.75" hidden="1" thickBot="1" x14ac:dyDescent="0.3">
      <c r="A47" s="191">
        <v>5</v>
      </c>
      <c r="B47" s="472" t="s">
        <v>25</v>
      </c>
      <c r="C47" s="103"/>
      <c r="D47" s="17"/>
      <c r="E47" s="103"/>
      <c r="F47" s="404"/>
      <c r="G47" s="37"/>
      <c r="H47" s="43"/>
      <c r="I47" s="192"/>
      <c r="J47" s="272">
        <v>0</v>
      </c>
      <c r="K47" s="192"/>
    </row>
    <row r="48" spans="1:11" ht="15.75" hidden="1" thickBot="1" x14ac:dyDescent="0.3">
      <c r="A48" s="458"/>
      <c r="B48" s="459"/>
      <c r="C48" s="206"/>
      <c r="D48" s="6"/>
      <c r="E48" s="206"/>
      <c r="F48" s="54"/>
      <c r="G48" s="21"/>
      <c r="H48" s="228"/>
      <c r="I48" s="192"/>
      <c r="J48" s="272">
        <v>0</v>
      </c>
      <c r="K48" s="272"/>
    </row>
    <row r="49" spans="1:11" hidden="1" x14ac:dyDescent="0.25">
      <c r="A49" s="458"/>
      <c r="B49" s="459"/>
      <c r="C49" s="206"/>
      <c r="D49" s="206"/>
      <c r="E49" s="105"/>
      <c r="F49" s="829"/>
      <c r="G49" s="52"/>
      <c r="H49" s="192"/>
      <c r="I49" s="192"/>
      <c r="J49" s="192"/>
      <c r="K49" s="469"/>
    </row>
    <row r="50" spans="1:11" hidden="1" x14ac:dyDescent="0.25">
      <c r="A50" s="458"/>
      <c r="B50" s="459"/>
      <c r="C50" s="206"/>
      <c r="D50" s="206"/>
      <c r="E50" s="105"/>
      <c r="F50" s="829"/>
      <c r="G50" s="24"/>
      <c r="H50" s="192"/>
      <c r="I50" s="192"/>
      <c r="J50" s="192"/>
      <c r="K50" s="469"/>
    </row>
    <row r="51" spans="1:11" ht="15.75" hidden="1" thickBot="1" x14ac:dyDescent="0.3">
      <c r="A51" s="482"/>
      <c r="B51" s="456"/>
      <c r="C51" s="102"/>
      <c r="D51" s="90"/>
      <c r="E51" s="102"/>
      <c r="F51" s="202"/>
      <c r="G51" s="52"/>
      <c r="H51" s="192"/>
      <c r="I51" s="401"/>
      <c r="J51" s="192"/>
      <c r="K51" s="469"/>
    </row>
    <row r="52" spans="1:11" ht="15.75" thickBot="1" x14ac:dyDescent="0.3">
      <c r="A52" s="1098" t="s">
        <v>10</v>
      </c>
      <c r="B52" s="1099"/>
      <c r="C52" s="1099"/>
      <c r="D52" s="1099"/>
      <c r="E52" s="1099"/>
      <c r="F52" s="1099"/>
      <c r="G52" s="1099"/>
      <c r="H52" s="433">
        <f>SUM(H29:H51)</f>
        <v>550414.42000000004</v>
      </c>
      <c r="I52" s="433">
        <f>SUM(I29:I51)</f>
        <v>0</v>
      </c>
      <c r="J52" s="433">
        <f>SUM(J29:J51)</f>
        <v>0</v>
      </c>
      <c r="K52" s="433">
        <f>SUM(K29:K51)</f>
        <v>0</v>
      </c>
    </row>
    <row r="53" spans="1:11" hidden="1" x14ac:dyDescent="0.25">
      <c r="A53" s="1112">
        <v>1</v>
      </c>
      <c r="B53" s="1114" t="s">
        <v>30</v>
      </c>
      <c r="C53" s="226"/>
      <c r="D53" s="843"/>
      <c r="E53" s="103"/>
      <c r="F53" s="79"/>
      <c r="G53" s="106"/>
      <c r="H53" s="262"/>
      <c r="I53" s="20"/>
      <c r="J53" s="104"/>
      <c r="K53" s="468"/>
    </row>
    <row r="54" spans="1:11" ht="15.75" hidden="1" thickBot="1" x14ac:dyDescent="0.3">
      <c r="A54" s="1113"/>
      <c r="B54" s="1115"/>
      <c r="C54" s="177"/>
      <c r="D54" s="6"/>
      <c r="E54" s="206"/>
      <c r="F54" s="23"/>
      <c r="G54" s="90"/>
      <c r="H54" s="943"/>
      <c r="I54" s="102"/>
      <c r="J54" s="396"/>
      <c r="K54" s="469"/>
    </row>
    <row r="55" spans="1:11" x14ac:dyDescent="0.25">
      <c r="A55" s="217">
        <v>2</v>
      </c>
      <c r="B55" s="1114" t="s">
        <v>30</v>
      </c>
      <c r="C55" s="103" t="s">
        <v>126</v>
      </c>
      <c r="D55" s="17" t="s">
        <v>127</v>
      </c>
      <c r="E55" s="103" t="s">
        <v>128</v>
      </c>
      <c r="F55" s="79" t="s">
        <v>120</v>
      </c>
      <c r="G55" s="100" t="s">
        <v>130</v>
      </c>
      <c r="H55" s="42">
        <v>22968.99</v>
      </c>
      <c r="I55" s="17"/>
      <c r="J55" s="557"/>
      <c r="K55" s="306"/>
    </row>
    <row r="56" spans="1:11" ht="15.75" thickBot="1" x14ac:dyDescent="0.3">
      <c r="A56" s="219"/>
      <c r="B56" s="1115"/>
      <c r="C56" s="90" t="s">
        <v>129</v>
      </c>
      <c r="D56" s="23"/>
      <c r="E56" s="9"/>
      <c r="F56" s="139"/>
      <c r="G56" s="21"/>
      <c r="H56" s="944"/>
      <c r="I56" s="127"/>
      <c r="J56" s="557"/>
      <c r="K56" s="306"/>
    </row>
    <row r="57" spans="1:11" x14ac:dyDescent="0.25">
      <c r="A57" s="217">
        <v>3</v>
      </c>
      <c r="B57" s="1114" t="s">
        <v>30</v>
      </c>
      <c r="C57" s="226" t="s">
        <v>126</v>
      </c>
      <c r="D57" s="103" t="s">
        <v>131</v>
      </c>
      <c r="E57" s="17" t="s">
        <v>132</v>
      </c>
      <c r="F57" s="79" t="s">
        <v>120</v>
      </c>
      <c r="G57" s="1013" t="s">
        <v>134</v>
      </c>
      <c r="H57" s="94">
        <v>38469.14</v>
      </c>
      <c r="I57" s="17"/>
      <c r="J57" s="557"/>
      <c r="K57" s="306"/>
    </row>
    <row r="58" spans="1:11" ht="15.75" thickBot="1" x14ac:dyDescent="0.3">
      <c r="A58" s="219"/>
      <c r="B58" s="1115"/>
      <c r="C58" s="133" t="s">
        <v>133</v>
      </c>
      <c r="D58" s="90"/>
      <c r="E58" s="23"/>
      <c r="F58" s="60"/>
      <c r="G58" s="25"/>
      <c r="H58" s="945"/>
      <c r="I58" s="23"/>
      <c r="J58" s="557"/>
      <c r="K58" s="306"/>
    </row>
    <row r="59" spans="1:11" ht="15.75" thickBot="1" x14ac:dyDescent="0.3">
      <c r="A59" s="217">
        <v>4</v>
      </c>
      <c r="B59" s="1114" t="s">
        <v>30</v>
      </c>
      <c r="C59" s="226" t="s">
        <v>116</v>
      </c>
      <c r="D59" s="17" t="s">
        <v>135</v>
      </c>
      <c r="E59" s="103" t="s">
        <v>136</v>
      </c>
      <c r="F59" s="79" t="s">
        <v>120</v>
      </c>
      <c r="G59" s="29" t="s">
        <v>138</v>
      </c>
      <c r="H59" s="811">
        <v>23391.89</v>
      </c>
      <c r="I59" s="811"/>
      <c r="J59" s="104"/>
      <c r="K59" s="306"/>
    </row>
    <row r="60" spans="1:11" ht="15.75" thickBot="1" x14ac:dyDescent="0.3">
      <c r="A60" s="219"/>
      <c r="B60" s="1115"/>
      <c r="C60" s="1035" t="s">
        <v>137</v>
      </c>
      <c r="D60" s="23"/>
      <c r="E60" s="90"/>
      <c r="F60" s="23"/>
      <c r="G60" s="23"/>
      <c r="H60" s="352"/>
      <c r="I60" s="1034"/>
      <c r="J60" s="32"/>
      <c r="K60" s="306"/>
    </row>
    <row r="61" spans="1:11" ht="15.75" hidden="1" thickBot="1" x14ac:dyDescent="0.3">
      <c r="A61" s="304">
        <v>5</v>
      </c>
      <c r="B61" s="1114" t="s">
        <v>30</v>
      </c>
      <c r="C61" s="226"/>
      <c r="D61" s="103"/>
      <c r="E61" s="17"/>
      <c r="F61" s="79"/>
      <c r="G61" s="29"/>
      <c r="H61" s="529"/>
      <c r="I61" s="28"/>
      <c r="J61" s="32"/>
      <c r="K61" s="306"/>
    </row>
    <row r="62" spans="1:11" ht="15.75" hidden="1" thickBot="1" x14ac:dyDescent="0.3">
      <c r="A62" s="592"/>
      <c r="B62" s="1115"/>
      <c r="C62" s="133"/>
      <c r="D62" s="90"/>
      <c r="E62" s="23"/>
      <c r="F62" s="23"/>
      <c r="G62" s="23"/>
      <c r="H62" s="352"/>
      <c r="I62" s="144"/>
      <c r="J62" s="591"/>
      <c r="K62" s="206"/>
    </row>
    <row r="63" spans="1:11" ht="15.75" thickBot="1" x14ac:dyDescent="0.3">
      <c r="A63" s="1138" t="s">
        <v>69</v>
      </c>
      <c r="B63" s="1139"/>
      <c r="C63" s="1139"/>
      <c r="D63" s="1139"/>
      <c r="E63" s="1139"/>
      <c r="F63" s="1139"/>
      <c r="G63" s="1139"/>
      <c r="H63" s="432">
        <f>SUM(H53:H62)</f>
        <v>84830.02</v>
      </c>
      <c r="I63" s="432">
        <f t="shared" ref="I63:J63" si="0">SUM(I53:I62)</f>
        <v>0</v>
      </c>
      <c r="J63" s="432">
        <f t="shared" si="0"/>
        <v>0</v>
      </c>
      <c r="K63" s="433">
        <f>SUM(K53:K54)</f>
        <v>0</v>
      </c>
    </row>
    <row r="64" spans="1:11" hidden="1" x14ac:dyDescent="0.25">
      <c r="A64" s="463"/>
      <c r="B64" s="336"/>
      <c r="C64" s="336"/>
      <c r="D64" s="336"/>
      <c r="E64" s="336"/>
      <c r="F64" s="336"/>
      <c r="G64" s="265"/>
      <c r="H64" s="291"/>
      <c r="I64" s="315"/>
      <c r="J64" s="291"/>
      <c r="K64" s="469"/>
    </row>
    <row r="65" spans="1:11" hidden="1" x14ac:dyDescent="0.25">
      <c r="A65" s="464"/>
      <c r="B65" s="474"/>
      <c r="C65" s="474"/>
      <c r="D65" s="474"/>
      <c r="E65" s="474"/>
      <c r="F65" s="474"/>
      <c r="G65" s="263"/>
      <c r="H65" s="272"/>
      <c r="I65" s="288"/>
      <c r="J65" s="272"/>
      <c r="K65" s="469"/>
    </row>
    <row r="66" spans="1:11" ht="15.75" hidden="1" thickBot="1" x14ac:dyDescent="0.3">
      <c r="A66" s="464"/>
      <c r="B66" s="474"/>
      <c r="C66" s="367"/>
      <c r="D66" s="367"/>
      <c r="E66" s="367"/>
      <c r="F66" s="367"/>
      <c r="G66" s="249"/>
      <c r="H66" s="290"/>
      <c r="I66" s="333"/>
      <c r="J66" s="290"/>
      <c r="K66" s="223"/>
    </row>
    <row r="67" spans="1:11" ht="15.75" hidden="1" thickBot="1" x14ac:dyDescent="0.3">
      <c r="A67" s="1149">
        <v>1</v>
      </c>
      <c r="B67" s="470" t="s">
        <v>35</v>
      </c>
      <c r="C67" s="206"/>
      <c r="D67" s="206"/>
      <c r="E67" s="206"/>
      <c r="F67" s="138"/>
      <c r="G67" s="24"/>
      <c r="H67" s="557"/>
      <c r="I67" s="264"/>
      <c r="J67" s="168"/>
      <c r="K67" s="61"/>
    </row>
    <row r="68" spans="1:11" ht="15.75" hidden="1" thickBot="1" x14ac:dyDescent="0.3">
      <c r="A68" s="1134"/>
      <c r="B68" s="460"/>
      <c r="C68" s="206"/>
      <c r="D68" s="206"/>
      <c r="E68" s="206"/>
      <c r="F68" s="282"/>
      <c r="G68" s="251"/>
      <c r="H68" s="292"/>
      <c r="I68" s="317"/>
      <c r="J68" s="292"/>
      <c r="K68" s="296"/>
    </row>
    <row r="69" spans="1:11" ht="15.75" thickBot="1" x14ac:dyDescent="0.3">
      <c r="A69" s="1098" t="s">
        <v>38</v>
      </c>
      <c r="B69" s="1099"/>
      <c r="C69" s="1099"/>
      <c r="D69" s="1099"/>
      <c r="E69" s="1099"/>
      <c r="F69" s="1099"/>
      <c r="G69" s="1150"/>
      <c r="H69" s="439">
        <f>SUM(H67:H68)</f>
        <v>0</v>
      </c>
      <c r="I69" s="439">
        <f t="shared" ref="I69:K69" si="1">SUM(I67:I68)</f>
        <v>0</v>
      </c>
      <c r="J69" s="439">
        <f t="shared" si="1"/>
        <v>0</v>
      </c>
      <c r="K69" s="439">
        <f t="shared" si="1"/>
        <v>0</v>
      </c>
    </row>
    <row r="70" spans="1:11" ht="15.75" hidden="1" thickBot="1" x14ac:dyDescent="0.3">
      <c r="A70" s="1133">
        <v>2</v>
      </c>
      <c r="B70" s="1152" t="s">
        <v>42</v>
      </c>
      <c r="C70" s="101"/>
      <c r="D70" s="103"/>
      <c r="E70" s="103"/>
      <c r="F70" s="234"/>
      <c r="G70" s="79"/>
      <c r="H70" s="79"/>
      <c r="I70" s="416"/>
      <c r="J70" s="387"/>
      <c r="K70" s="468"/>
    </row>
    <row r="71" spans="1:11" ht="15.75" hidden="1" thickBot="1" x14ac:dyDescent="0.3">
      <c r="A71" s="1151"/>
      <c r="B71" s="1153"/>
      <c r="C71" s="102"/>
      <c r="D71" s="90"/>
      <c r="E71" s="90"/>
      <c r="F71" s="205"/>
      <c r="G71" s="54"/>
      <c r="H71" s="54"/>
      <c r="I71" s="417"/>
      <c r="J71" s="295"/>
      <c r="K71" s="469"/>
    </row>
    <row r="72" spans="1:11" ht="15.75" hidden="1" thickBot="1" x14ac:dyDescent="0.3">
      <c r="A72" s="464"/>
      <c r="B72" s="1153"/>
      <c r="C72" s="105"/>
      <c r="D72" s="206"/>
      <c r="E72" s="8"/>
      <c r="F72" s="351"/>
      <c r="G72" s="354"/>
      <c r="H72" s="31"/>
      <c r="I72" s="332"/>
      <c r="J72" s="291"/>
      <c r="K72" s="469"/>
    </row>
    <row r="73" spans="1:11" ht="15.75" hidden="1" thickBot="1" x14ac:dyDescent="0.3">
      <c r="A73" s="464"/>
      <c r="B73" s="1153"/>
      <c r="C73" s="105"/>
      <c r="D73" s="206"/>
      <c r="E73" s="8"/>
      <c r="F73" s="367"/>
      <c r="G73" s="249"/>
      <c r="H73" s="290"/>
      <c r="I73" s="400"/>
      <c r="J73" s="272"/>
      <c r="K73" s="469"/>
    </row>
    <row r="74" spans="1:11" ht="15.75" hidden="1" thickBot="1" x14ac:dyDescent="0.3">
      <c r="A74" s="475"/>
      <c r="B74" s="1153"/>
      <c r="C74" s="101"/>
      <c r="D74" s="103"/>
      <c r="E74" s="20"/>
      <c r="F74" s="101"/>
      <c r="G74" s="284"/>
      <c r="H74" s="101"/>
      <c r="I74" s="110"/>
      <c r="J74" s="272"/>
      <c r="K74" s="469"/>
    </row>
    <row r="75" spans="1:11" ht="15.75" hidden="1" thickBot="1" x14ac:dyDescent="0.3">
      <c r="A75" s="475"/>
      <c r="B75" s="1154"/>
      <c r="C75" s="90"/>
      <c r="D75" s="90"/>
      <c r="E75" s="9"/>
      <c r="F75" s="474"/>
      <c r="G75" s="263"/>
      <c r="H75" s="272"/>
      <c r="I75" s="270"/>
      <c r="J75" s="272"/>
      <c r="K75" s="223"/>
    </row>
    <row r="76" spans="1:11" ht="15.75" thickBot="1" x14ac:dyDescent="0.3">
      <c r="A76" s="1098" t="s">
        <v>43</v>
      </c>
      <c r="B76" s="1099"/>
      <c r="C76" s="1139"/>
      <c r="D76" s="1139"/>
      <c r="E76" s="1139"/>
      <c r="F76" s="1139"/>
      <c r="G76" s="1139"/>
      <c r="H76" s="432">
        <f>SUM(H70:H75)</f>
        <v>0</v>
      </c>
      <c r="I76" s="432">
        <f t="shared" ref="I76:K76" si="2">SUM(I70:I75)</f>
        <v>0</v>
      </c>
      <c r="J76" s="432">
        <f t="shared" si="2"/>
        <v>0</v>
      </c>
      <c r="K76" s="432">
        <f t="shared" si="2"/>
        <v>0</v>
      </c>
    </row>
    <row r="77" spans="1:11" hidden="1" x14ac:dyDescent="0.25">
      <c r="A77" s="1108">
        <v>1</v>
      </c>
      <c r="B77" s="1156" t="s">
        <v>96</v>
      </c>
      <c r="C77" s="922"/>
      <c r="D77" s="596"/>
      <c r="F77" s="984"/>
      <c r="G77" s="985"/>
      <c r="H77" s="985"/>
      <c r="I77" s="418"/>
      <c r="J77" s="274"/>
      <c r="K77" s="291"/>
    </row>
    <row r="78" spans="1:11" ht="15.75" hidden="1" thickBot="1" x14ac:dyDescent="0.3">
      <c r="A78" s="1109"/>
      <c r="B78" s="1157"/>
      <c r="C78" s="206"/>
      <c r="D78" s="206"/>
      <c r="E78" s="206"/>
      <c r="F78" s="137"/>
      <c r="G78" s="229"/>
      <c r="H78" s="272"/>
      <c r="I78" s="270"/>
      <c r="J78" s="272"/>
      <c r="K78" s="469"/>
    </row>
    <row r="79" spans="1:11" hidden="1" x14ac:dyDescent="0.25">
      <c r="A79" s="1109"/>
      <c r="B79" s="1157"/>
      <c r="C79" s="474"/>
      <c r="D79" s="474"/>
      <c r="E79" s="474"/>
      <c r="F79" s="137"/>
      <c r="G79" s="229"/>
      <c r="H79" s="272"/>
      <c r="I79" s="270"/>
      <c r="J79" s="272"/>
      <c r="K79" s="469"/>
    </row>
    <row r="80" spans="1:11" ht="15.75" hidden="1" thickBot="1" x14ac:dyDescent="0.3">
      <c r="A80" s="1155"/>
      <c r="B80" s="1158"/>
      <c r="C80" s="474"/>
      <c r="D80" s="474"/>
      <c r="E80" s="474"/>
      <c r="F80" s="139"/>
      <c r="G80" s="250"/>
      <c r="H80" s="292"/>
      <c r="I80" s="401"/>
      <c r="J80" s="272"/>
      <c r="K80" s="469"/>
    </row>
    <row r="81" spans="1:14" hidden="1" x14ac:dyDescent="0.25">
      <c r="A81" s="1159">
        <v>1</v>
      </c>
      <c r="B81" s="474"/>
      <c r="C81" s="474"/>
      <c r="D81" s="1161"/>
      <c r="E81" s="474"/>
      <c r="F81" s="474"/>
      <c r="G81" s="263"/>
      <c r="H81" s="272"/>
      <c r="I81" s="270"/>
      <c r="J81" s="272"/>
      <c r="K81" s="469"/>
    </row>
    <row r="82" spans="1:14" hidden="1" x14ac:dyDescent="0.25">
      <c r="A82" s="1159"/>
      <c r="B82" s="474"/>
      <c r="C82" s="474"/>
      <c r="D82" s="1161"/>
      <c r="E82" s="474"/>
      <c r="F82" s="474"/>
      <c r="G82" s="263"/>
      <c r="H82" s="272"/>
      <c r="I82" s="270"/>
      <c r="J82" s="272"/>
      <c r="K82" s="469"/>
    </row>
    <row r="83" spans="1:14" hidden="1" x14ac:dyDescent="0.25">
      <c r="A83" s="1159"/>
      <c r="B83" s="474"/>
      <c r="C83" s="474"/>
      <c r="D83" s="1161"/>
      <c r="E83" s="474"/>
      <c r="F83" s="474"/>
      <c r="G83" s="263"/>
      <c r="H83" s="272"/>
      <c r="I83" s="270"/>
      <c r="J83" s="272"/>
      <c r="K83" s="469"/>
    </row>
    <row r="84" spans="1:14" hidden="1" x14ac:dyDescent="0.25">
      <c r="A84" s="1159"/>
      <c r="B84" s="474"/>
      <c r="C84" s="474"/>
      <c r="D84" s="1161"/>
      <c r="E84" s="474"/>
      <c r="F84" s="474"/>
      <c r="G84" s="263"/>
      <c r="H84" s="272"/>
      <c r="I84" s="270"/>
      <c r="J84" s="272"/>
      <c r="K84" s="469"/>
    </row>
    <row r="85" spans="1:14" hidden="1" x14ac:dyDescent="0.25">
      <c r="A85" s="1159"/>
      <c r="B85" s="474"/>
      <c r="C85" s="474"/>
      <c r="D85" s="1161"/>
      <c r="E85" s="474"/>
      <c r="F85" s="474"/>
      <c r="G85" s="263"/>
      <c r="H85" s="272"/>
      <c r="I85" s="270"/>
      <c r="J85" s="272"/>
      <c r="K85" s="469"/>
    </row>
    <row r="86" spans="1:14" hidden="1" x14ac:dyDescent="0.25">
      <c r="A86" s="1159"/>
      <c r="B86" s="474"/>
      <c r="C86" s="474"/>
      <c r="D86" s="1161"/>
      <c r="E86" s="474"/>
      <c r="F86" s="474"/>
      <c r="G86" s="263"/>
      <c r="H86" s="272"/>
      <c r="I86" s="270"/>
      <c r="J86" s="272"/>
      <c r="K86" s="469"/>
    </row>
    <row r="87" spans="1:14" hidden="1" x14ac:dyDescent="0.25">
      <c r="A87" s="1159"/>
      <c r="B87" s="474"/>
      <c r="C87" s="474"/>
      <c r="D87" s="1161"/>
      <c r="E87" s="474"/>
      <c r="F87" s="474"/>
      <c r="G87" s="263"/>
      <c r="H87" s="272"/>
      <c r="I87" s="270"/>
      <c r="J87" s="272"/>
      <c r="K87" s="469"/>
    </row>
    <row r="88" spans="1:14" hidden="1" x14ac:dyDescent="0.25">
      <c r="A88" s="1159"/>
      <c r="B88" s="474"/>
      <c r="C88" s="474"/>
      <c r="D88" s="1161"/>
      <c r="E88" s="474"/>
      <c r="F88" s="474"/>
      <c r="G88" s="263"/>
      <c r="H88" s="272"/>
      <c r="I88" s="270"/>
      <c r="J88" s="272"/>
      <c r="K88" s="469"/>
    </row>
    <row r="89" spans="1:14" hidden="1" x14ac:dyDescent="0.25">
      <c r="A89" s="1159"/>
      <c r="B89" s="474"/>
      <c r="C89" s="474"/>
      <c r="D89" s="474"/>
      <c r="E89" s="474"/>
      <c r="F89" s="474"/>
      <c r="G89" s="263"/>
      <c r="H89" s="272"/>
      <c r="I89" s="270"/>
      <c r="J89" s="272"/>
      <c r="K89" s="469"/>
    </row>
    <row r="90" spans="1:14" hidden="1" x14ac:dyDescent="0.25">
      <c r="A90" s="1159"/>
      <c r="B90" s="474"/>
      <c r="C90" s="474"/>
      <c r="D90" s="474"/>
      <c r="E90" s="474"/>
      <c r="F90" s="474"/>
      <c r="G90" s="263"/>
      <c r="H90" s="272"/>
      <c r="I90" s="270"/>
      <c r="J90" s="272"/>
      <c r="K90" s="469"/>
    </row>
    <row r="91" spans="1:14" ht="15.75" hidden="1" thickBot="1" x14ac:dyDescent="0.3">
      <c r="A91" s="1160"/>
      <c r="B91" s="367"/>
      <c r="C91" s="367"/>
      <c r="D91" s="367"/>
      <c r="E91" s="367"/>
      <c r="F91" s="367"/>
      <c r="G91" s="249"/>
      <c r="H91" s="290"/>
      <c r="I91" s="400"/>
      <c r="J91" s="272"/>
      <c r="K91" s="223"/>
    </row>
    <row r="92" spans="1:14" ht="15.75" thickBot="1" x14ac:dyDescent="0.3">
      <c r="A92" s="1098" t="s">
        <v>97</v>
      </c>
      <c r="B92" s="1099"/>
      <c r="C92" s="1099"/>
      <c r="D92" s="1099"/>
      <c r="E92" s="1099"/>
      <c r="F92" s="1099"/>
      <c r="G92" s="1099"/>
      <c r="H92" s="433">
        <f>SUM(H77:H91)</f>
        <v>0</v>
      </c>
      <c r="I92" s="433">
        <f t="shared" ref="I92:K92" si="3">SUM(I77:I91)</f>
        <v>0</v>
      </c>
      <c r="J92" s="433">
        <f t="shared" si="3"/>
        <v>0</v>
      </c>
      <c r="K92" s="433">
        <f t="shared" si="3"/>
        <v>0</v>
      </c>
    </row>
    <row r="93" spans="1:14" ht="15.75" thickBot="1" x14ac:dyDescent="0.3">
      <c r="A93" s="784">
        <v>1</v>
      </c>
      <c r="B93" s="1124" t="s">
        <v>29</v>
      </c>
      <c r="C93" s="103" t="s">
        <v>126</v>
      </c>
      <c r="D93" s="17" t="s">
        <v>163</v>
      </c>
      <c r="E93" s="103" t="s">
        <v>164</v>
      </c>
      <c r="F93" s="593" t="s">
        <v>120</v>
      </c>
      <c r="G93" s="30" t="s">
        <v>166</v>
      </c>
      <c r="H93" s="79">
        <f>4528649.7-1020.53</f>
        <v>4527629.17</v>
      </c>
      <c r="I93" s="79"/>
      <c r="J93" s="27"/>
      <c r="K93" s="195"/>
      <c r="N93" s="44"/>
    </row>
    <row r="94" spans="1:14" ht="15.75" thickBot="1" x14ac:dyDescent="0.3">
      <c r="A94" s="785"/>
      <c r="B94" s="1125"/>
      <c r="C94" s="206" t="s">
        <v>165</v>
      </c>
      <c r="D94" s="6"/>
      <c r="E94" s="206"/>
      <c r="F94" s="23"/>
      <c r="G94" s="90"/>
      <c r="H94" s="943"/>
      <c r="I94" s="402"/>
      <c r="J94" s="199"/>
      <c r="K94" s="296"/>
    </row>
    <row r="95" spans="1:14" ht="15.75" thickBot="1" x14ac:dyDescent="0.3">
      <c r="A95" s="777">
        <v>2</v>
      </c>
      <c r="B95" s="774" t="s">
        <v>29</v>
      </c>
      <c r="C95" s="103" t="s">
        <v>126</v>
      </c>
      <c r="D95" s="17" t="s">
        <v>167</v>
      </c>
      <c r="E95" s="103" t="s">
        <v>168</v>
      </c>
      <c r="F95" s="593" t="s">
        <v>120</v>
      </c>
      <c r="G95" s="30" t="s">
        <v>170</v>
      </c>
      <c r="H95" s="79">
        <v>55215.360000000001</v>
      </c>
      <c r="I95" s="138"/>
      <c r="J95" s="72"/>
      <c r="K95" s="195"/>
    </row>
    <row r="96" spans="1:14" ht="15.75" thickBot="1" x14ac:dyDescent="0.3">
      <c r="A96" s="778"/>
      <c r="B96" s="775"/>
      <c r="C96" s="90" t="s">
        <v>169</v>
      </c>
      <c r="D96" s="23"/>
      <c r="E96" s="90"/>
      <c r="F96" s="139"/>
      <c r="G96" s="21"/>
      <c r="H96" s="944"/>
      <c r="I96" s="137"/>
      <c r="J96" s="381"/>
      <c r="K96" s="296"/>
    </row>
    <row r="97" spans="1:14" x14ac:dyDescent="0.25">
      <c r="A97" s="780">
        <v>3</v>
      </c>
      <c r="B97" s="774" t="s">
        <v>29</v>
      </c>
      <c r="C97" s="206" t="s">
        <v>126</v>
      </c>
      <c r="D97" s="6" t="s">
        <v>171</v>
      </c>
      <c r="E97" s="206" t="s">
        <v>172</v>
      </c>
      <c r="F97" s="78" t="s">
        <v>120</v>
      </c>
      <c r="G97" s="754" t="s">
        <v>174</v>
      </c>
      <c r="H97" s="7">
        <v>50086.55</v>
      </c>
      <c r="I97" s="72"/>
      <c r="J97" s="280"/>
      <c r="K97" s="206"/>
    </row>
    <row r="98" spans="1:14" ht="15.75" thickBot="1" x14ac:dyDescent="0.3">
      <c r="A98" s="778"/>
      <c r="B98" s="779"/>
      <c r="C98" s="206" t="s">
        <v>173</v>
      </c>
      <c r="D98" s="6"/>
      <c r="E98" s="206"/>
      <c r="F98" s="60"/>
      <c r="G98" s="25"/>
      <c r="H98" s="945"/>
      <c r="I98" s="54"/>
      <c r="J98" s="107"/>
      <c r="K98" s="206"/>
    </row>
    <row r="99" spans="1:14" ht="15.75" thickBot="1" x14ac:dyDescent="0.3">
      <c r="A99" s="1116">
        <v>4</v>
      </c>
      <c r="B99" s="1118" t="s">
        <v>29</v>
      </c>
      <c r="C99" s="103" t="s">
        <v>175</v>
      </c>
      <c r="D99" s="17" t="s">
        <v>176</v>
      </c>
      <c r="E99" s="103" t="s">
        <v>177</v>
      </c>
      <c r="F99" s="830" t="s">
        <v>120</v>
      </c>
      <c r="G99" s="100" t="s">
        <v>179</v>
      </c>
      <c r="H99" s="42">
        <v>300000</v>
      </c>
      <c r="I99" s="78"/>
      <c r="J99" s="79"/>
      <c r="K99" s="195"/>
      <c r="N99" s="44"/>
    </row>
    <row r="100" spans="1:14" ht="15.75" thickBot="1" x14ac:dyDescent="0.3">
      <c r="A100" s="1117"/>
      <c r="B100" s="1119"/>
      <c r="C100" s="90" t="s">
        <v>178</v>
      </c>
      <c r="D100" s="23"/>
      <c r="E100" s="90"/>
      <c r="F100" s="70"/>
      <c r="G100" s="24"/>
      <c r="H100" s="946"/>
      <c r="I100" s="533"/>
      <c r="J100" s="294"/>
      <c r="K100" s="296"/>
    </row>
    <row r="101" spans="1:14" ht="15.75" thickBot="1" x14ac:dyDescent="0.3">
      <c r="A101" s="1120">
        <v>5</v>
      </c>
      <c r="B101" s="1122" t="s">
        <v>29</v>
      </c>
      <c r="C101" s="103" t="s">
        <v>116</v>
      </c>
      <c r="D101" s="17" t="s">
        <v>180</v>
      </c>
      <c r="E101" s="103" t="s">
        <v>181</v>
      </c>
      <c r="F101" s="830" t="s">
        <v>120</v>
      </c>
      <c r="G101" s="30" t="s">
        <v>183</v>
      </c>
      <c r="H101" s="79">
        <v>140000</v>
      </c>
      <c r="I101" s="213"/>
      <c r="J101" s="79"/>
      <c r="K101" s="195"/>
    </row>
    <row r="102" spans="1:14" ht="15.75" thickBot="1" x14ac:dyDescent="0.3">
      <c r="A102" s="1121"/>
      <c r="B102" s="1123"/>
      <c r="C102" s="90" t="s">
        <v>182</v>
      </c>
      <c r="D102" s="23"/>
      <c r="E102" s="90"/>
      <c r="F102" s="39"/>
      <c r="G102" s="24"/>
      <c r="H102" s="946"/>
      <c r="I102" s="9"/>
      <c r="J102" s="90"/>
      <c r="K102" s="296"/>
    </row>
    <row r="103" spans="1:14" ht="15.75" thickBot="1" x14ac:dyDescent="0.3">
      <c r="A103" s="1126">
        <v>6</v>
      </c>
      <c r="B103" s="886" t="s">
        <v>29</v>
      </c>
      <c r="C103" s="103" t="s">
        <v>116</v>
      </c>
      <c r="D103" s="17" t="s">
        <v>184</v>
      </c>
      <c r="E103" s="103" t="s">
        <v>185</v>
      </c>
      <c r="F103" s="830" t="s">
        <v>120</v>
      </c>
      <c r="G103" s="30" t="s">
        <v>187</v>
      </c>
      <c r="H103" s="213">
        <v>85000</v>
      </c>
      <c r="I103" s="67"/>
      <c r="J103" s="266"/>
      <c r="K103" s="39"/>
    </row>
    <row r="104" spans="1:14" ht="15.75" thickBot="1" x14ac:dyDescent="0.3">
      <c r="A104" s="1127"/>
      <c r="B104" s="887"/>
      <c r="C104" s="90" t="s">
        <v>186</v>
      </c>
      <c r="D104" s="23"/>
      <c r="E104" s="90"/>
      <c r="F104" s="137"/>
      <c r="G104" s="24"/>
      <c r="H104" s="947"/>
      <c r="I104" s="39"/>
      <c r="J104" s="266"/>
      <c r="K104" s="47"/>
    </row>
    <row r="105" spans="1:14" ht="15.75" hidden="1" thickBot="1" x14ac:dyDescent="0.3">
      <c r="A105" s="890"/>
      <c r="B105" s="888"/>
      <c r="C105" s="23"/>
      <c r="D105" s="659"/>
      <c r="E105" s="352"/>
      <c r="F105" s="139"/>
      <c r="G105" s="21"/>
      <c r="H105" s="944"/>
      <c r="I105" s="39"/>
      <c r="J105" s="266"/>
      <c r="K105" s="588"/>
    </row>
    <row r="106" spans="1:14" ht="15.75" thickBot="1" x14ac:dyDescent="0.3">
      <c r="A106" s="889">
        <v>7</v>
      </c>
      <c r="B106" s="1122" t="s">
        <v>29</v>
      </c>
      <c r="C106" s="206" t="s">
        <v>116</v>
      </c>
      <c r="D106" s="17" t="s">
        <v>188</v>
      </c>
      <c r="E106" s="206" t="s">
        <v>189</v>
      </c>
      <c r="F106" s="830" t="s">
        <v>120</v>
      </c>
      <c r="G106" s="754" t="s">
        <v>191</v>
      </c>
      <c r="H106" s="7">
        <v>51256.63</v>
      </c>
      <c r="I106" s="46"/>
      <c r="J106" s="266"/>
      <c r="K106" s="588"/>
    </row>
    <row r="107" spans="1:14" ht="15.75" thickBot="1" x14ac:dyDescent="0.3">
      <c r="A107" s="890"/>
      <c r="B107" s="1123"/>
      <c r="C107" s="206" t="s">
        <v>190</v>
      </c>
      <c r="D107" s="6"/>
      <c r="E107" s="206"/>
      <c r="F107" s="205"/>
      <c r="G107" s="21"/>
      <c r="H107" s="944"/>
      <c r="I107" s="46"/>
      <c r="J107" s="266"/>
      <c r="K107" s="588"/>
    </row>
    <row r="108" spans="1:14" ht="15.75" thickBot="1" x14ac:dyDescent="0.3">
      <c r="A108" s="889">
        <v>8</v>
      </c>
      <c r="B108" s="1122" t="s">
        <v>29</v>
      </c>
      <c r="C108" s="103" t="s">
        <v>116</v>
      </c>
      <c r="D108" s="17" t="s">
        <v>192</v>
      </c>
      <c r="E108" s="103" t="s">
        <v>193</v>
      </c>
      <c r="F108" s="830" t="s">
        <v>120</v>
      </c>
      <c r="G108" s="37" t="s">
        <v>195</v>
      </c>
      <c r="H108" s="228">
        <v>246045.79</v>
      </c>
      <c r="I108" s="46"/>
      <c r="J108" s="266"/>
      <c r="K108" s="606"/>
    </row>
    <row r="109" spans="1:14" ht="15.75" thickBot="1" x14ac:dyDescent="0.3">
      <c r="A109" s="890"/>
      <c r="B109" s="1123"/>
      <c r="C109" s="90" t="s">
        <v>194</v>
      </c>
      <c r="D109" s="23"/>
      <c r="E109" s="90"/>
      <c r="F109" s="205"/>
      <c r="G109" s="21"/>
      <c r="H109" s="948"/>
      <c r="I109" s="46"/>
      <c r="J109" s="266"/>
      <c r="K109" s="606"/>
    </row>
    <row r="110" spans="1:14" ht="15.75" thickBot="1" x14ac:dyDescent="0.3">
      <c r="A110" s="889">
        <v>9</v>
      </c>
      <c r="B110" s="1122" t="s">
        <v>29</v>
      </c>
      <c r="C110" s="103" t="s">
        <v>116</v>
      </c>
      <c r="D110" s="17" t="s">
        <v>196</v>
      </c>
      <c r="E110" s="103" t="s">
        <v>197</v>
      </c>
      <c r="F110" s="78" t="s">
        <v>120</v>
      </c>
      <c r="G110" s="100" t="s">
        <v>199</v>
      </c>
      <c r="H110" s="656">
        <v>20669.349999999999</v>
      </c>
      <c r="I110" s="46"/>
      <c r="J110" s="266"/>
      <c r="K110" s="606"/>
    </row>
    <row r="111" spans="1:14" ht="15.75" thickBot="1" x14ac:dyDescent="0.3">
      <c r="A111" s="890"/>
      <c r="B111" s="1123"/>
      <c r="C111" s="90" t="s">
        <v>198</v>
      </c>
      <c r="D111" s="23"/>
      <c r="E111" s="90"/>
      <c r="F111" s="205"/>
      <c r="G111" s="21"/>
      <c r="H111" s="948"/>
      <c r="I111" s="169"/>
      <c r="J111" s="266"/>
      <c r="K111" s="606"/>
    </row>
    <row r="112" spans="1:14" ht="15.75" hidden="1" thickBot="1" x14ac:dyDescent="0.3">
      <c r="A112" s="889">
        <v>10</v>
      </c>
      <c r="B112" s="1122" t="s">
        <v>29</v>
      </c>
      <c r="C112" s="501"/>
      <c r="D112" s="8"/>
      <c r="E112" s="206"/>
      <c r="F112" s="986"/>
      <c r="G112" s="754"/>
      <c r="H112" s="1018"/>
      <c r="I112" s="39"/>
      <c r="J112" s="266"/>
      <c r="K112" s="606"/>
    </row>
    <row r="113" spans="1:13" ht="15.75" hidden="1" thickBot="1" x14ac:dyDescent="0.3">
      <c r="A113" s="890"/>
      <c r="B113" s="1123"/>
      <c r="C113" s="105"/>
      <c r="D113" s="8"/>
      <c r="E113" s="206"/>
      <c r="F113" s="205"/>
      <c r="G113" s="21"/>
      <c r="H113" s="227"/>
      <c r="I113" s="39"/>
      <c r="J113" s="266"/>
      <c r="K113" s="39"/>
    </row>
    <row r="114" spans="1:13" ht="15.75" hidden="1" thickBot="1" x14ac:dyDescent="0.3">
      <c r="A114" s="889">
        <v>11</v>
      </c>
      <c r="B114" s="1122" t="s">
        <v>29</v>
      </c>
      <c r="C114" s="103"/>
      <c r="D114" s="17"/>
      <c r="E114" s="20"/>
      <c r="F114" s="48"/>
      <c r="G114" s="891"/>
      <c r="H114" s="28"/>
      <c r="I114" s="39"/>
      <c r="J114" s="266"/>
      <c r="K114" s="323"/>
      <c r="M114" s="44"/>
    </row>
    <row r="115" spans="1:13" ht="15.75" hidden="1" thickBot="1" x14ac:dyDescent="0.3">
      <c r="A115" s="890"/>
      <c r="B115" s="1123"/>
      <c r="C115" s="206"/>
      <c r="D115" s="6"/>
      <c r="E115" s="8"/>
      <c r="F115" s="28"/>
      <c r="G115" s="891"/>
      <c r="H115" s="190"/>
      <c r="I115" s="39"/>
      <c r="J115" s="266"/>
      <c r="K115" s="323"/>
    </row>
    <row r="116" spans="1:13" ht="15.75" hidden="1" thickBot="1" x14ac:dyDescent="0.3">
      <c r="A116" s="859">
        <v>12</v>
      </c>
      <c r="B116" s="1130" t="s">
        <v>29</v>
      </c>
      <c r="C116" s="103"/>
      <c r="D116" s="17"/>
      <c r="E116" s="103"/>
      <c r="F116" s="47"/>
      <c r="G116" s="37"/>
      <c r="H116" s="54"/>
      <c r="I116" s="802"/>
      <c r="J116" s="266"/>
      <c r="K116" s="323"/>
    </row>
    <row r="117" spans="1:13" ht="15.75" hidden="1" thickBot="1" x14ac:dyDescent="0.3">
      <c r="A117" s="860"/>
      <c r="B117" s="1131"/>
      <c r="C117" s="206"/>
      <c r="D117" s="6"/>
      <c r="E117" s="206"/>
      <c r="F117" s="137"/>
      <c r="G117" s="24"/>
      <c r="H117" s="70"/>
      <c r="I117" s="697"/>
      <c r="J117" s="266"/>
      <c r="K117" s="323"/>
    </row>
    <row r="118" spans="1:13" ht="15.75" hidden="1" thickBot="1" x14ac:dyDescent="0.3">
      <c r="A118" s="1128">
        <v>13</v>
      </c>
      <c r="B118" s="1129" t="s">
        <v>29</v>
      </c>
      <c r="C118" s="103"/>
      <c r="D118" s="17"/>
      <c r="E118" s="103"/>
      <c r="F118" s="47"/>
      <c r="G118" s="21"/>
      <c r="H118" s="54"/>
      <c r="I118" s="367"/>
      <c r="J118" s="266"/>
      <c r="K118" s="585"/>
    </row>
    <row r="119" spans="1:13" ht="15.75" hidden="1" thickBot="1" x14ac:dyDescent="0.3">
      <c r="A119" s="1128"/>
      <c r="B119" s="1125"/>
      <c r="C119" s="105"/>
      <c r="D119" s="6"/>
      <c r="E119" s="206"/>
      <c r="F119" s="137"/>
      <c r="G119" s="24"/>
      <c r="H119" s="70"/>
      <c r="I119" s="367"/>
      <c r="J119" s="266"/>
      <c r="K119" s="585"/>
    </row>
    <row r="120" spans="1:13" hidden="1" x14ac:dyDescent="0.25">
      <c r="A120" s="1120">
        <v>14</v>
      </c>
      <c r="B120" s="397" t="s">
        <v>29</v>
      </c>
      <c r="C120" s="103"/>
      <c r="D120" s="17"/>
      <c r="E120" s="103"/>
      <c r="F120" s="958"/>
      <c r="G120" s="25"/>
      <c r="H120" s="72"/>
      <c r="I120" s="39"/>
      <c r="J120" s="41"/>
      <c r="K120" s="469"/>
    </row>
    <row r="121" spans="1:13" ht="15.75" hidden="1" thickBot="1" x14ac:dyDescent="0.3">
      <c r="A121" s="1132"/>
      <c r="B121" s="845"/>
      <c r="C121" s="206"/>
      <c r="D121" s="6"/>
      <c r="E121" s="206"/>
      <c r="F121" s="137"/>
      <c r="G121" s="24"/>
      <c r="H121" s="70"/>
      <c r="I121" s="139"/>
      <c r="J121" s="70"/>
      <c r="K121" s="469"/>
    </row>
    <row r="122" spans="1:13" hidden="1" x14ac:dyDescent="0.25">
      <c r="A122" s="1133">
        <v>15</v>
      </c>
      <c r="B122" s="774" t="s">
        <v>29</v>
      </c>
      <c r="C122" s="103"/>
      <c r="D122" s="17"/>
      <c r="E122" s="103"/>
      <c r="F122" s="17"/>
      <c r="G122" s="29"/>
      <c r="H122" s="27"/>
      <c r="I122" s="213"/>
      <c r="J122" s="656"/>
      <c r="K122" s="195"/>
    </row>
    <row r="123" spans="1:13" ht="15.75" hidden="1" thickBot="1" x14ac:dyDescent="0.3">
      <c r="A123" s="1134"/>
      <c r="B123" s="775"/>
      <c r="C123" s="102"/>
      <c r="D123" s="23"/>
      <c r="E123" s="90"/>
      <c r="F123" s="40"/>
      <c r="G123" s="84"/>
      <c r="H123" s="796"/>
      <c r="I123" s="533"/>
      <c r="J123" s="268"/>
      <c r="K123" s="469"/>
    </row>
    <row r="124" spans="1:13" ht="15.75" hidden="1" thickBot="1" x14ac:dyDescent="0.3">
      <c r="A124" s="1135">
        <v>16</v>
      </c>
      <c r="B124" s="1129" t="s">
        <v>29</v>
      </c>
      <c r="C124" s="101"/>
      <c r="D124" s="923"/>
      <c r="E124" s="20"/>
      <c r="F124" s="894"/>
      <c r="G124" s="30"/>
      <c r="H124" s="79"/>
      <c r="I124" s="213"/>
      <c r="J124" s="41"/>
      <c r="K124" s="228"/>
    </row>
    <row r="125" spans="1:13" ht="15.75" hidden="1" thickBot="1" x14ac:dyDescent="0.3">
      <c r="A125" s="1134"/>
      <c r="B125" s="1125"/>
      <c r="C125" s="102"/>
      <c r="D125" s="23"/>
      <c r="E125" s="9"/>
      <c r="F125" s="47"/>
      <c r="G125" s="37"/>
      <c r="H125" s="685"/>
      <c r="I125" s="403"/>
      <c r="J125" s="294"/>
      <c r="K125" s="469"/>
    </row>
    <row r="126" spans="1:13" hidden="1" x14ac:dyDescent="0.25">
      <c r="A126" s="1120">
        <v>17</v>
      </c>
      <c r="B126" s="1136" t="s">
        <v>29</v>
      </c>
      <c r="C126" s="6"/>
      <c r="D126" s="103"/>
      <c r="E126" s="306"/>
      <c r="F126" s="731"/>
      <c r="G126" s="754"/>
      <c r="H126" s="41"/>
      <c r="I126" s="213"/>
      <c r="J126" s="79"/>
      <c r="K126" s="469"/>
    </row>
    <row r="127" spans="1:13" hidden="1" x14ac:dyDescent="0.25">
      <c r="A127" s="1132"/>
      <c r="B127" s="1137"/>
      <c r="C127" s="6"/>
      <c r="D127" s="206"/>
      <c r="E127" s="6"/>
      <c r="F127" s="137"/>
      <c r="G127" s="24"/>
      <c r="H127" s="70"/>
      <c r="I127" s="70"/>
      <c r="J127" s="91"/>
      <c r="K127" s="223"/>
    </row>
    <row r="128" spans="1:13" ht="15.75" hidden="1" thickBot="1" x14ac:dyDescent="0.3">
      <c r="A128" s="1132"/>
      <c r="B128" s="1137"/>
      <c r="C128" s="206"/>
      <c r="D128" s="206"/>
      <c r="E128" s="206"/>
      <c r="F128" s="137"/>
      <c r="G128" s="24"/>
      <c r="H128" s="70"/>
      <c r="I128" s="72"/>
      <c r="J128" s="268"/>
      <c r="K128" s="296"/>
    </row>
    <row r="129" spans="1:11" ht="15.75" hidden="1" thickBot="1" x14ac:dyDescent="0.3">
      <c r="A129" s="696"/>
      <c r="B129" s="700"/>
      <c r="C129" s="206"/>
      <c r="D129" s="206"/>
      <c r="E129" s="206"/>
      <c r="F129" s="234"/>
      <c r="G129" s="24"/>
      <c r="H129" s="424"/>
      <c r="I129" s="697"/>
      <c r="J129" s="266"/>
      <c r="K129" s="468"/>
    </row>
    <row r="130" spans="1:11" ht="15.75" hidden="1" thickBot="1" x14ac:dyDescent="0.3">
      <c r="A130" s="696"/>
      <c r="B130" s="700"/>
      <c r="C130" s="206"/>
      <c r="D130" s="206"/>
      <c r="E130" s="206"/>
      <c r="F130" s="234"/>
      <c r="G130" s="24"/>
      <c r="H130" s="424"/>
      <c r="I130" s="697"/>
      <c r="J130" s="267"/>
      <c r="K130" s="469"/>
    </row>
    <row r="131" spans="1:11" ht="15.75" hidden="1" thickBot="1" x14ac:dyDescent="0.3">
      <c r="A131" s="776"/>
      <c r="B131" s="700"/>
      <c r="C131" s="206"/>
      <c r="D131" s="206"/>
      <c r="E131" s="206"/>
      <c r="F131" s="789"/>
      <c r="G131" s="25"/>
      <c r="H131" s="797"/>
      <c r="I131" s="228"/>
      <c r="J131" s="267"/>
      <c r="K131" s="469"/>
    </row>
    <row r="132" spans="1:11" ht="15.75" hidden="1" thickBot="1" x14ac:dyDescent="0.3">
      <c r="A132" s="777">
        <v>18</v>
      </c>
      <c r="B132" s="774" t="s">
        <v>29</v>
      </c>
      <c r="C132" s="27"/>
      <c r="D132" s="103"/>
      <c r="E132" s="17"/>
      <c r="F132" s="830"/>
      <c r="G132" s="21"/>
      <c r="H132" s="54"/>
      <c r="I132" s="307"/>
      <c r="J132" s="267"/>
      <c r="K132" s="469"/>
    </row>
    <row r="133" spans="1:11" ht="15.75" hidden="1" thickBot="1" x14ac:dyDescent="0.3">
      <c r="A133" s="778"/>
      <c r="B133" s="775"/>
      <c r="C133" s="26"/>
      <c r="D133" s="206"/>
      <c r="E133" s="6"/>
      <c r="F133" s="842"/>
      <c r="G133" s="25"/>
      <c r="H133" s="367"/>
      <c r="I133" s="39"/>
      <c r="J133" s="267">
        <v>0</v>
      </c>
      <c r="K133" s="469"/>
    </row>
    <row r="134" spans="1:11" hidden="1" x14ac:dyDescent="0.25">
      <c r="A134" s="787">
        <v>19</v>
      </c>
      <c r="B134" s="397" t="s">
        <v>29</v>
      </c>
      <c r="C134" s="103"/>
      <c r="D134" s="17"/>
      <c r="E134" s="103"/>
      <c r="F134" s="138"/>
      <c r="G134" s="30"/>
      <c r="H134" s="266"/>
      <c r="I134" s="169"/>
      <c r="J134" s="220"/>
      <c r="K134" s="469"/>
    </row>
    <row r="135" spans="1:11" ht="15.75" hidden="1" thickBot="1" x14ac:dyDescent="0.3">
      <c r="A135" s="788"/>
      <c r="B135" s="783"/>
      <c r="C135" s="90"/>
      <c r="D135" s="23"/>
      <c r="E135" s="90"/>
      <c r="F135" s="54"/>
      <c r="G135" s="37"/>
      <c r="H135" s="795"/>
      <c r="I135" s="307"/>
      <c r="J135" s="70"/>
      <c r="K135" s="469"/>
    </row>
    <row r="136" spans="1:11" ht="15.75" hidden="1" thickBot="1" x14ac:dyDescent="0.3">
      <c r="A136" s="473">
        <v>20</v>
      </c>
      <c r="B136" s="397" t="s">
        <v>29</v>
      </c>
      <c r="C136" s="206"/>
      <c r="D136" s="6"/>
      <c r="E136" s="8"/>
      <c r="F136" s="169"/>
      <c r="G136" s="59"/>
      <c r="H136" s="220"/>
      <c r="I136" s="83"/>
      <c r="J136" s="54"/>
      <c r="K136" s="469"/>
    </row>
    <row r="137" spans="1:11" ht="15.75" hidden="1" thickBot="1" x14ac:dyDescent="0.3">
      <c r="A137" s="736"/>
      <c r="B137" s="737"/>
      <c r="C137" s="206"/>
      <c r="D137" s="6"/>
      <c r="E137" s="8"/>
      <c r="F137" s="139"/>
      <c r="G137" s="21"/>
      <c r="H137" s="54"/>
      <c r="I137" s="414"/>
      <c r="J137" s="54"/>
      <c r="K137" s="738"/>
    </row>
    <row r="138" spans="1:11" ht="15.75" hidden="1" customHeight="1" thickBot="1" x14ac:dyDescent="0.3">
      <c r="A138" s="465">
        <v>21</v>
      </c>
      <c r="B138" s="397" t="s">
        <v>29</v>
      </c>
      <c r="C138" s="103"/>
      <c r="D138" s="17"/>
      <c r="E138" s="103"/>
      <c r="F138" s="830"/>
      <c r="G138" s="831"/>
      <c r="H138" s="213"/>
      <c r="I138" s="79"/>
      <c r="J138" s="54"/>
      <c r="K138" s="469"/>
    </row>
    <row r="139" spans="1:11" ht="15.75" hidden="1" customHeight="1" thickBot="1" x14ac:dyDescent="0.3">
      <c r="A139" s="466"/>
      <c r="B139" s="467"/>
      <c r="C139" s="90"/>
      <c r="D139" s="23"/>
      <c r="E139" s="90"/>
      <c r="F139" s="23"/>
      <c r="G139" s="23"/>
      <c r="H139" s="796"/>
      <c r="I139" s="417"/>
      <c r="J139" s="227"/>
      <c r="K139" s="469"/>
    </row>
    <row r="140" spans="1:11" hidden="1" x14ac:dyDescent="0.25">
      <c r="A140" s="824">
        <v>22</v>
      </c>
      <c r="B140" s="833" t="s">
        <v>29</v>
      </c>
      <c r="C140" s="101"/>
      <c r="D140" s="17"/>
      <c r="E140" s="103"/>
      <c r="F140" s="78"/>
      <c r="G140" s="100"/>
      <c r="H140" s="100"/>
      <c r="I140" s="336"/>
      <c r="J140" s="220"/>
      <c r="K140" s="469"/>
    </row>
    <row r="141" spans="1:11" ht="15.75" hidden="1" thickBot="1" x14ac:dyDescent="0.3">
      <c r="A141" s="820"/>
      <c r="B141" s="820"/>
      <c r="C141" s="105"/>
      <c r="D141" s="6"/>
      <c r="E141" s="206"/>
      <c r="F141" s="137"/>
      <c r="G141" s="24"/>
      <c r="H141" s="24"/>
      <c r="I141" s="70"/>
      <c r="J141" s="427"/>
      <c r="K141" s="469"/>
    </row>
    <row r="142" spans="1:11" ht="15.75" hidden="1" thickBot="1" x14ac:dyDescent="0.3">
      <c r="A142" s="832"/>
      <c r="B142" s="834"/>
      <c r="C142" s="127"/>
      <c r="D142" s="90"/>
      <c r="E142" s="352"/>
      <c r="F142" s="137"/>
      <c r="G142" s="24"/>
      <c r="H142" s="70"/>
      <c r="I142" s="54"/>
      <c r="J142" s="72"/>
      <c r="K142" s="455"/>
    </row>
    <row r="143" spans="1:11" hidden="1" x14ac:dyDescent="0.25">
      <c r="A143" s="465">
        <v>23</v>
      </c>
      <c r="B143" s="428" t="s">
        <v>29</v>
      </c>
      <c r="C143" s="101"/>
      <c r="D143" s="347"/>
      <c r="E143" s="17"/>
      <c r="F143" s="78"/>
      <c r="G143" s="30"/>
      <c r="H143" s="79"/>
      <c r="I143" s="450"/>
      <c r="J143" s="70"/>
      <c r="K143" s="223"/>
    </row>
    <row r="144" spans="1:11" ht="15.75" hidden="1" thickBot="1" x14ac:dyDescent="0.3">
      <c r="A144" s="466"/>
      <c r="B144" s="232"/>
      <c r="C144" s="102"/>
      <c r="D144" s="352"/>
      <c r="E144" s="23"/>
      <c r="F144" s="202"/>
      <c r="G144" s="638"/>
      <c r="H144" s="638"/>
      <c r="I144" s="70"/>
      <c r="J144" s="107"/>
      <c r="K144" s="223"/>
    </row>
    <row r="145" spans="1:15" hidden="1" x14ac:dyDescent="0.25">
      <c r="A145" s="466"/>
      <c r="B145" s="232"/>
      <c r="C145" s="206"/>
      <c r="D145" s="206"/>
      <c r="E145" s="206"/>
      <c r="F145" s="202"/>
      <c r="G145" s="638"/>
      <c r="H145" s="638"/>
      <c r="I145" s="450"/>
      <c r="J145" s="107"/>
      <c r="K145" s="223"/>
    </row>
    <row r="146" spans="1:15" ht="15.75" hidden="1" thickBot="1" x14ac:dyDescent="0.3">
      <c r="A146" s="599"/>
      <c r="B146" s="232"/>
      <c r="C146" s="206"/>
      <c r="D146" s="206"/>
      <c r="E146" s="206"/>
      <c r="F146" s="367"/>
      <c r="G146" s="25"/>
      <c r="H146" s="590"/>
      <c r="I146" s="450"/>
      <c r="J146" s="107"/>
      <c r="K146" s="223"/>
    </row>
    <row r="147" spans="1:15" ht="15.75" hidden="1" thickBot="1" x14ac:dyDescent="0.3">
      <c r="A147" s="598">
        <v>24</v>
      </c>
      <c r="B147" s="601" t="s">
        <v>29</v>
      </c>
      <c r="C147" s="105"/>
      <c r="D147" s="306"/>
      <c r="E147" s="6"/>
      <c r="F147" s="78"/>
      <c r="G147" s="59"/>
      <c r="H147" s="220"/>
      <c r="I147" s="54"/>
      <c r="J147" s="104"/>
      <c r="K147" s="223"/>
    </row>
    <row r="148" spans="1:15" ht="15.75" hidden="1" thickBot="1" x14ac:dyDescent="0.3">
      <c r="A148" s="600"/>
      <c r="B148" s="312"/>
      <c r="C148" s="105"/>
      <c r="D148" s="306"/>
      <c r="E148" s="6"/>
      <c r="F148" s="351"/>
      <c r="G148" s="34"/>
      <c r="H148" s="31"/>
      <c r="I148" s="332"/>
      <c r="J148" s="65"/>
      <c r="K148" s="223"/>
      <c r="O148" s="44"/>
    </row>
    <row r="149" spans="1:15" ht="15.75" hidden="1" thickBot="1" x14ac:dyDescent="0.3">
      <c r="A149" s="674">
        <v>25</v>
      </c>
      <c r="B149" s="601" t="s">
        <v>29</v>
      </c>
      <c r="C149" s="206"/>
      <c r="D149" s="6"/>
      <c r="E149" s="8"/>
      <c r="F149" s="47"/>
      <c r="G149" s="59"/>
      <c r="H149" s="220"/>
      <c r="I149" s="62"/>
      <c r="J149" s="652"/>
      <c r="K149" s="223"/>
    </row>
    <row r="150" spans="1:15" ht="15.75" hidden="1" thickBot="1" x14ac:dyDescent="0.3">
      <c r="A150" s="676"/>
      <c r="B150" s="232"/>
      <c r="C150" s="90"/>
      <c r="D150" s="23"/>
      <c r="E150" s="90"/>
      <c r="F150" s="424"/>
      <c r="G150" s="684"/>
      <c r="H150" s="424"/>
      <c r="I150" s="388"/>
      <c r="J150" s="267"/>
      <c r="K150" s="223"/>
    </row>
    <row r="151" spans="1:15" ht="15.75" hidden="1" thickBot="1" x14ac:dyDescent="0.3">
      <c r="A151" s="675"/>
      <c r="B151" s="312"/>
      <c r="C151" s="659"/>
      <c r="D151" s="659"/>
      <c r="E151" s="659"/>
      <c r="F151" s="685"/>
      <c r="G151" s="686"/>
      <c r="H151" s="685"/>
      <c r="I151" s="332"/>
      <c r="J151" s="190"/>
      <c r="K151" s="223"/>
    </row>
    <row r="152" spans="1:15" hidden="1" x14ac:dyDescent="0.25">
      <c r="A152" s="676">
        <v>26</v>
      </c>
      <c r="B152" s="601" t="s">
        <v>29</v>
      </c>
      <c r="C152" s="103"/>
      <c r="D152" s="17"/>
      <c r="E152" s="103"/>
      <c r="F152" s="137"/>
      <c r="G152" s="24"/>
      <c r="H152" s="70"/>
      <c r="I152" s="91"/>
      <c r="J152" s="26"/>
      <c r="K152" s="223"/>
    </row>
    <row r="153" spans="1:15" hidden="1" x14ac:dyDescent="0.25">
      <c r="A153" s="676"/>
      <c r="B153" s="232"/>
      <c r="C153" s="206"/>
      <c r="D153" s="6"/>
      <c r="E153" s="206"/>
      <c r="F153" s="137"/>
      <c r="G153" s="24"/>
      <c r="H153" s="70"/>
      <c r="I153" s="388"/>
      <c r="J153" s="26"/>
      <c r="K153" s="223"/>
    </row>
    <row r="154" spans="1:15" ht="15.75" hidden="1" thickBot="1" x14ac:dyDescent="0.3">
      <c r="A154" s="676"/>
      <c r="B154" s="232"/>
      <c r="C154" s="105"/>
      <c r="D154" s="206"/>
      <c r="E154" s="206"/>
      <c r="F154" s="139"/>
      <c r="G154" s="21"/>
      <c r="H154" s="54"/>
      <c r="I154" s="388"/>
      <c r="J154" s="26"/>
      <c r="K154" s="223"/>
    </row>
    <row r="155" spans="1:15" hidden="1" x14ac:dyDescent="0.25">
      <c r="A155" s="676"/>
      <c r="B155" s="232"/>
      <c r="C155" s="105"/>
      <c r="D155" s="206"/>
      <c r="E155" s="206"/>
      <c r="F155" s="758"/>
      <c r="G155" s="24"/>
      <c r="H155" s="759"/>
      <c r="I155" s="388"/>
      <c r="J155" s="26"/>
      <c r="K155" s="223"/>
    </row>
    <row r="156" spans="1:15" hidden="1" x14ac:dyDescent="0.25">
      <c r="A156" s="676"/>
      <c r="B156" s="232"/>
      <c r="C156" s="105"/>
      <c r="D156" s="206"/>
      <c r="E156" s="206"/>
      <c r="F156" s="758"/>
      <c r="G156" s="24"/>
      <c r="H156" s="759"/>
      <c r="I156" s="388"/>
      <c r="J156" s="26"/>
      <c r="K156" s="223"/>
    </row>
    <row r="157" spans="1:15" ht="15.75" hidden="1" thickBot="1" x14ac:dyDescent="0.3">
      <c r="A157" s="466"/>
      <c r="B157" s="232"/>
      <c r="C157" s="206"/>
      <c r="D157" s="206"/>
      <c r="E157" s="206"/>
      <c r="F157" s="582"/>
      <c r="G157" s="37"/>
      <c r="H157" s="228"/>
      <c r="I157" s="388"/>
      <c r="J157" s="107"/>
      <c r="K157" s="223"/>
    </row>
    <row r="158" spans="1:15" ht="15.75" thickBot="1" x14ac:dyDescent="0.3">
      <c r="A158" s="1138" t="s">
        <v>24</v>
      </c>
      <c r="B158" s="1099"/>
      <c r="C158" s="1099"/>
      <c r="D158" s="1099"/>
      <c r="E158" s="1099"/>
      <c r="F158" s="1139"/>
      <c r="G158" s="1139"/>
      <c r="H158" s="432">
        <f>SUM(H93:H157)</f>
        <v>5475902.8499999996</v>
      </c>
      <c r="I158" s="432">
        <f>SUM(I93:I152)</f>
        <v>0</v>
      </c>
      <c r="J158" s="432">
        <f>SUM(J93:J152)</f>
        <v>0</v>
      </c>
      <c r="K158" s="432" t="e">
        <f>K93+K95+K99+K101+K103+K104+#REF!+K105+#REF!+K106+K107+K111+K112+#REF!+K113+#REF!+#REF!+#REF!+K120+K121+#REF!+K122+K124+K134+K138+K140+K142</f>
        <v>#REF!</v>
      </c>
    </row>
    <row r="159" spans="1:15" ht="15.75" thickBot="1" x14ac:dyDescent="0.3">
      <c r="A159" s="1085">
        <v>1</v>
      </c>
      <c r="B159" s="760" t="s">
        <v>26</v>
      </c>
      <c r="C159" s="103" t="s">
        <v>116</v>
      </c>
      <c r="D159" s="17" t="s">
        <v>151</v>
      </c>
      <c r="E159" s="103" t="s">
        <v>152</v>
      </c>
      <c r="F159" s="47" t="s">
        <v>120</v>
      </c>
      <c r="G159" s="21" t="s">
        <v>154</v>
      </c>
      <c r="H159" s="54">
        <v>45832.73</v>
      </c>
      <c r="I159" s="46"/>
      <c r="J159" s="658"/>
      <c r="K159" s="468"/>
    </row>
    <row r="160" spans="1:15" ht="15.75" thickBot="1" x14ac:dyDescent="0.3">
      <c r="A160" s="1082"/>
      <c r="B160" s="761"/>
      <c r="C160" s="206" t="s">
        <v>153</v>
      </c>
      <c r="D160" s="6"/>
      <c r="E160" s="206"/>
      <c r="F160" s="39"/>
      <c r="G160" s="52"/>
      <c r="H160" s="424"/>
      <c r="I160" s="85"/>
      <c r="J160" s="292"/>
      <c r="K160" s="469"/>
    </row>
    <row r="161" spans="1:11" x14ac:dyDescent="0.25">
      <c r="A161" s="8">
        <v>2</v>
      </c>
      <c r="B161" s="1147" t="s">
        <v>26</v>
      </c>
      <c r="C161" s="103" t="s">
        <v>116</v>
      </c>
      <c r="D161" s="17" t="s">
        <v>139</v>
      </c>
      <c r="E161" s="20" t="s">
        <v>140</v>
      </c>
      <c r="F161" s="368" t="s">
        <v>120</v>
      </c>
      <c r="G161" s="30" t="s">
        <v>142</v>
      </c>
      <c r="H161" s="213">
        <v>18165.79</v>
      </c>
      <c r="I161" s="653"/>
      <c r="J161" s="290"/>
      <c r="K161" s="223"/>
    </row>
    <row r="162" spans="1:11" ht="15.75" thickBot="1" x14ac:dyDescent="0.3">
      <c r="A162" s="8"/>
      <c r="B162" s="1148"/>
      <c r="C162" s="90" t="s">
        <v>141</v>
      </c>
      <c r="D162" s="23"/>
      <c r="E162" s="9"/>
      <c r="F162" s="39"/>
      <c r="G162" s="24"/>
      <c r="H162" s="949"/>
      <c r="I162" s="23"/>
      <c r="J162" s="292"/>
      <c r="K162" s="223"/>
    </row>
    <row r="163" spans="1:11" ht="15.75" thickBot="1" x14ac:dyDescent="0.3">
      <c r="A163" s="20">
        <v>3</v>
      </c>
      <c r="B163" s="757" t="s">
        <v>26</v>
      </c>
      <c r="C163" s="101" t="s">
        <v>116</v>
      </c>
      <c r="D163" s="17" t="s">
        <v>143</v>
      </c>
      <c r="E163" s="20" t="s">
        <v>144</v>
      </c>
      <c r="F163" s="48" t="s">
        <v>120</v>
      </c>
      <c r="G163" s="34" t="s">
        <v>146</v>
      </c>
      <c r="H163" s="31">
        <v>8344.5300000000007</v>
      </c>
      <c r="I163" s="42"/>
      <c r="J163" s="107"/>
      <c r="K163" s="223"/>
    </row>
    <row r="164" spans="1:11" ht="15.75" thickBot="1" x14ac:dyDescent="0.3">
      <c r="A164" s="8"/>
      <c r="B164" s="1011"/>
      <c r="C164" s="105" t="s">
        <v>145</v>
      </c>
      <c r="D164" s="6"/>
      <c r="E164" s="8"/>
      <c r="F164" s="731"/>
      <c r="G164" s="25"/>
      <c r="H164" s="367"/>
      <c r="I164" s="269"/>
      <c r="J164" s="290"/>
      <c r="K164" s="223"/>
    </row>
    <row r="165" spans="1:11" ht="15.75" thickBot="1" x14ac:dyDescent="0.3">
      <c r="A165" s="20">
        <v>4</v>
      </c>
      <c r="B165" s="1005" t="s">
        <v>26</v>
      </c>
      <c r="C165" s="101" t="s">
        <v>116</v>
      </c>
      <c r="D165" s="17" t="s">
        <v>147</v>
      </c>
      <c r="E165" s="103" t="s">
        <v>148</v>
      </c>
      <c r="F165" s="864" t="s">
        <v>120</v>
      </c>
      <c r="G165" s="1014" t="s">
        <v>150</v>
      </c>
      <c r="H165" s="1015">
        <v>24876.57</v>
      </c>
      <c r="I165" s="269"/>
      <c r="J165" s="290"/>
      <c r="K165" s="223"/>
    </row>
    <row r="166" spans="1:11" ht="15.75" thickBot="1" x14ac:dyDescent="0.3">
      <c r="A166" s="9"/>
      <c r="B166" s="1006"/>
      <c r="C166" s="102" t="s">
        <v>149</v>
      </c>
      <c r="D166" s="23"/>
      <c r="E166" s="90"/>
      <c r="F166" s="23"/>
      <c r="G166" s="84"/>
      <c r="H166" s="1016"/>
      <c r="I166" s="269"/>
      <c r="J166" s="290"/>
      <c r="K166" s="223"/>
    </row>
    <row r="167" spans="1:11" ht="15.75" thickBot="1" x14ac:dyDescent="0.3">
      <c r="A167" s="20">
        <v>5</v>
      </c>
      <c r="B167" s="1005" t="s">
        <v>26</v>
      </c>
      <c r="C167" s="101" t="s">
        <v>116</v>
      </c>
      <c r="D167" s="17" t="s">
        <v>155</v>
      </c>
      <c r="E167" s="103" t="s">
        <v>156</v>
      </c>
      <c r="F167" s="864" t="s">
        <v>120</v>
      </c>
      <c r="G167" s="1014" t="s">
        <v>158</v>
      </c>
      <c r="H167" s="1015">
        <v>36895.9</v>
      </c>
      <c r="I167" s="269"/>
      <c r="J167" s="290"/>
      <c r="K167" s="223"/>
    </row>
    <row r="168" spans="1:11" ht="15.75" thickBot="1" x14ac:dyDescent="0.3">
      <c r="A168" s="9"/>
      <c r="B168" s="1017"/>
      <c r="C168" s="102" t="s">
        <v>157</v>
      </c>
      <c r="D168" s="23"/>
      <c r="E168" s="90"/>
      <c r="F168" s="23"/>
      <c r="G168" s="84"/>
      <c r="H168" s="1016"/>
      <c r="I168" s="269"/>
      <c r="J168" s="290"/>
      <c r="K168" s="223"/>
    </row>
    <row r="169" spans="1:11" ht="15.75" thickBot="1" x14ac:dyDescent="0.3">
      <c r="A169" s="8">
        <v>6</v>
      </c>
      <c r="B169" s="1005" t="s">
        <v>26</v>
      </c>
      <c r="C169" s="17" t="s">
        <v>116</v>
      </c>
      <c r="D169" s="103" t="s">
        <v>159</v>
      </c>
      <c r="E169" s="20" t="s">
        <v>160</v>
      </c>
      <c r="F169" s="48" t="s">
        <v>120</v>
      </c>
      <c r="G169" s="891" t="s">
        <v>162</v>
      </c>
      <c r="H169" s="28">
        <v>10872.5</v>
      </c>
      <c r="I169" s="269"/>
      <c r="J169" s="290"/>
      <c r="K169" s="223"/>
    </row>
    <row r="170" spans="1:11" ht="15.75" thickBot="1" x14ac:dyDescent="0.3">
      <c r="A170" s="8"/>
      <c r="B170" s="936"/>
      <c r="C170" s="6" t="s">
        <v>161</v>
      </c>
      <c r="D170" s="206"/>
      <c r="E170" s="8"/>
      <c r="F170" s="6"/>
      <c r="G170" s="755"/>
      <c r="H170" s="32"/>
      <c r="I170" s="269"/>
      <c r="J170" s="290"/>
      <c r="K170" s="223"/>
    </row>
    <row r="171" spans="1:11" hidden="1" x14ac:dyDescent="0.25">
      <c r="A171" s="103">
        <v>5</v>
      </c>
      <c r="B171" s="760" t="s">
        <v>26</v>
      </c>
      <c r="C171" s="995"/>
      <c r="D171" s="991"/>
      <c r="E171" s="991"/>
      <c r="F171" s="67"/>
      <c r="G171" s="30"/>
      <c r="H171" s="94"/>
      <c r="I171" s="269">
        <v>0</v>
      </c>
      <c r="J171" s="290"/>
      <c r="K171" s="223"/>
    </row>
    <row r="172" spans="1:11" ht="15.75" hidden="1" thickBot="1" x14ac:dyDescent="0.3">
      <c r="A172" s="90"/>
      <c r="B172" s="523"/>
      <c r="C172" s="996"/>
      <c r="D172" s="990"/>
      <c r="E172" s="990"/>
      <c r="F172" s="139"/>
      <c r="G172" s="37"/>
      <c r="H172" s="228"/>
      <c r="I172" s="400"/>
      <c r="J172" s="290"/>
      <c r="K172" s="223"/>
    </row>
    <row r="173" spans="1:11" ht="15.75" thickBot="1" x14ac:dyDescent="0.3">
      <c r="A173" s="1142" t="s">
        <v>23</v>
      </c>
      <c r="B173" s="1143"/>
      <c r="C173" s="1143"/>
      <c r="D173" s="1143"/>
      <c r="E173" s="1143"/>
      <c r="F173" s="1143"/>
      <c r="G173" s="1144"/>
      <c r="H173" s="447">
        <f>SUM(H159:H172)</f>
        <v>144988.01999999999</v>
      </c>
      <c r="I173" s="433">
        <f t="shared" ref="I173:J173" si="4">SUM(I159:I172)</f>
        <v>0</v>
      </c>
      <c r="J173" s="433">
        <f t="shared" si="4"/>
        <v>0</v>
      </c>
      <c r="K173" s="433" t="e">
        <f>#REF!+#REF!+K172+K159</f>
        <v>#REF!</v>
      </c>
    </row>
    <row r="174" spans="1:11" ht="15.75" thickBot="1" x14ac:dyDescent="0.3">
      <c r="A174" s="801">
        <v>1</v>
      </c>
      <c r="B174" s="803" t="s">
        <v>51</v>
      </c>
      <c r="C174" s="191" t="s">
        <v>116</v>
      </c>
      <c r="D174" s="20" t="s">
        <v>122</v>
      </c>
      <c r="E174" s="103" t="s">
        <v>200</v>
      </c>
      <c r="F174" s="976" t="s">
        <v>202</v>
      </c>
      <c r="G174" s="100" t="s">
        <v>125</v>
      </c>
      <c r="H174" s="1019">
        <v>150000</v>
      </c>
      <c r="I174" s="687"/>
      <c r="J174" s="447"/>
      <c r="K174" s="447"/>
    </row>
    <row r="175" spans="1:11" ht="15.75" thickBot="1" x14ac:dyDescent="0.3">
      <c r="A175" s="806"/>
      <c r="B175" s="369"/>
      <c r="C175" s="102" t="s">
        <v>201</v>
      </c>
      <c r="D175" s="9"/>
      <c r="E175" s="90"/>
      <c r="F175" s="1007"/>
      <c r="G175" s="1008"/>
      <c r="H175" s="612"/>
      <c r="I175" s="687"/>
      <c r="J175" s="447"/>
      <c r="K175" s="447"/>
    </row>
    <row r="176" spans="1:11" ht="15.75" hidden="1" thickBot="1" x14ac:dyDescent="0.3">
      <c r="A176" s="801">
        <v>2</v>
      </c>
      <c r="B176" s="819" t="s">
        <v>51</v>
      </c>
      <c r="C176" s="206"/>
      <c r="D176" s="989"/>
      <c r="E176" s="206"/>
      <c r="F176" s="986"/>
      <c r="G176" s="59"/>
      <c r="H176" s="530"/>
      <c r="I176" s="687"/>
      <c r="J176" s="447"/>
      <c r="K176" s="447"/>
    </row>
    <row r="177" spans="1:15" ht="15.75" hidden="1" thickBot="1" x14ac:dyDescent="0.3">
      <c r="A177" s="806"/>
      <c r="B177" s="369"/>
      <c r="C177" s="206"/>
      <c r="D177" s="206"/>
      <c r="E177" s="206"/>
      <c r="F177" s="920"/>
      <c r="G177" s="921"/>
      <c r="H177" s="612"/>
      <c r="I177" s="687"/>
      <c r="J177" s="447"/>
      <c r="K177" s="447"/>
    </row>
    <row r="178" spans="1:15" ht="15.75" hidden="1" thickBot="1" x14ac:dyDescent="0.3">
      <c r="A178" s="801">
        <v>3</v>
      </c>
      <c r="B178" s="819" t="s">
        <v>51</v>
      </c>
      <c r="C178" s="101"/>
      <c r="D178" s="17"/>
      <c r="E178" s="103"/>
      <c r="F178" s="582"/>
      <c r="G178" s="21"/>
      <c r="H178" s="61"/>
      <c r="I178" s="687"/>
      <c r="J178" s="447"/>
      <c r="K178" s="447"/>
    </row>
    <row r="179" spans="1:15" ht="15.75" hidden="1" thickBot="1" x14ac:dyDescent="0.3">
      <c r="A179" s="806"/>
      <c r="B179" s="805"/>
      <c r="C179" s="105"/>
      <c r="D179" s="6"/>
      <c r="E179" s="206"/>
      <c r="F179" s="805"/>
      <c r="G179" s="805"/>
      <c r="H179" s="808"/>
      <c r="I179" s="687"/>
      <c r="J179" s="447"/>
      <c r="K179" s="447"/>
    </row>
    <row r="180" spans="1:15" ht="15.75" hidden="1" thickBot="1" x14ac:dyDescent="0.3">
      <c r="A180" s="801">
        <v>4</v>
      </c>
      <c r="B180" s="819" t="s">
        <v>51</v>
      </c>
      <c r="C180" s="103"/>
      <c r="D180" s="17"/>
      <c r="E180" s="103"/>
      <c r="F180" s="47"/>
      <c r="G180" s="21"/>
      <c r="H180" s="61"/>
      <c r="I180" s="687"/>
      <c r="J180" s="447"/>
      <c r="K180" s="447"/>
    </row>
    <row r="181" spans="1:15" ht="15.75" hidden="1" thickBot="1" x14ac:dyDescent="0.3">
      <c r="A181" s="806"/>
      <c r="B181" s="805"/>
      <c r="C181" s="206"/>
      <c r="D181" s="6"/>
      <c r="E181" s="206"/>
      <c r="F181" s="805"/>
      <c r="G181" s="805"/>
      <c r="H181" s="808"/>
      <c r="I181" s="687"/>
      <c r="J181" s="447"/>
      <c r="K181" s="447"/>
    </row>
    <row r="182" spans="1:15" ht="15.75" hidden="1" thickBot="1" x14ac:dyDescent="0.3">
      <c r="A182" s="801">
        <v>5</v>
      </c>
      <c r="B182" s="819" t="s">
        <v>51</v>
      </c>
      <c r="C182" s="103"/>
      <c r="D182" s="17"/>
      <c r="E182" s="103"/>
      <c r="F182" s="47"/>
      <c r="G182" s="21"/>
      <c r="H182" s="61"/>
      <c r="I182" s="687"/>
      <c r="J182" s="447"/>
      <c r="K182" s="447"/>
    </row>
    <row r="183" spans="1:15" ht="15.75" hidden="1" thickBot="1" x14ac:dyDescent="0.3">
      <c r="A183" s="806"/>
      <c r="B183" s="805"/>
      <c r="C183" s="206"/>
      <c r="D183" s="6"/>
      <c r="E183" s="206"/>
      <c r="F183" s="805"/>
      <c r="G183" s="805"/>
      <c r="H183" s="808"/>
      <c r="I183" s="687"/>
      <c r="J183" s="447"/>
      <c r="K183" s="447"/>
    </row>
    <row r="184" spans="1:15" ht="15.75" hidden="1" thickBot="1" x14ac:dyDescent="0.3">
      <c r="A184" s="1070">
        <v>6</v>
      </c>
      <c r="B184" s="781" t="s">
        <v>51</v>
      </c>
      <c r="C184" s="101"/>
      <c r="D184" s="20"/>
      <c r="E184" s="103"/>
      <c r="F184" s="864"/>
      <c r="G184" s="30"/>
      <c r="H184" s="94"/>
      <c r="I184" s="790"/>
      <c r="J184" s="326"/>
      <c r="K184" s="195"/>
    </row>
    <row r="185" spans="1:15" ht="15.75" hidden="1" thickBot="1" x14ac:dyDescent="0.3">
      <c r="A185" s="1071"/>
      <c r="B185" s="523"/>
      <c r="C185" s="105"/>
      <c r="D185" s="8"/>
      <c r="E185" s="206"/>
      <c r="F185" s="740"/>
      <c r="G185" s="21"/>
      <c r="H185" s="793"/>
      <c r="I185" s="613"/>
      <c r="J185" s="274"/>
      <c r="K185" s="469"/>
    </row>
    <row r="186" spans="1:15" ht="15.75" hidden="1" thickBot="1" x14ac:dyDescent="0.3">
      <c r="A186" s="804">
        <v>7</v>
      </c>
      <c r="B186" s="782" t="s">
        <v>51</v>
      </c>
      <c r="C186" s="103"/>
      <c r="D186" s="17"/>
      <c r="E186" s="20"/>
      <c r="F186" s="582"/>
      <c r="G186" s="84"/>
      <c r="H186" s="419"/>
      <c r="I186" s="790"/>
      <c r="J186" s="271"/>
      <c r="K186" s="195"/>
    </row>
    <row r="187" spans="1:15" ht="15.75" hidden="1" thickBot="1" x14ac:dyDescent="0.3">
      <c r="A187" s="799"/>
      <c r="B187" s="523"/>
      <c r="C187" s="206"/>
      <c r="D187" s="6"/>
      <c r="E187" s="8"/>
      <c r="F187" s="197"/>
      <c r="G187" s="253"/>
      <c r="H187" s="794"/>
      <c r="I187" s="317"/>
      <c r="J187" s="292"/>
      <c r="K187" s="296"/>
    </row>
    <row r="188" spans="1:15" ht="15.75" hidden="1" thickBot="1" x14ac:dyDescent="0.3">
      <c r="A188" s="800">
        <v>8</v>
      </c>
      <c r="B188" s="1145" t="s">
        <v>51</v>
      </c>
      <c r="C188" s="103"/>
      <c r="D188" s="17"/>
      <c r="E188" s="103"/>
      <c r="F188" s="766"/>
      <c r="G188" s="21"/>
      <c r="H188" s="61"/>
      <c r="I188" s="289"/>
      <c r="J188" s="468"/>
      <c r="K188" s="468"/>
    </row>
    <row r="189" spans="1:15" ht="15.75" hidden="1" thickBot="1" x14ac:dyDescent="0.3">
      <c r="A189" s="799"/>
      <c r="B189" s="1146"/>
      <c r="C189" s="206"/>
      <c r="D189" s="6"/>
      <c r="E189" s="206"/>
      <c r="F189" s="197"/>
      <c r="G189" s="250"/>
      <c r="H189" s="426"/>
      <c r="I189" s="372"/>
      <c r="J189" s="274"/>
      <c r="K189" s="223"/>
      <c r="O189" s="44"/>
    </row>
    <row r="190" spans="1:15" ht="15.75" hidden="1" thickBot="1" x14ac:dyDescent="0.3">
      <c r="A190" s="191">
        <v>9</v>
      </c>
      <c r="B190" s="1085" t="s">
        <v>51</v>
      </c>
      <c r="C190" s="103"/>
      <c r="D190" s="17"/>
      <c r="E190" s="103"/>
      <c r="F190" s="766"/>
      <c r="G190" s="21"/>
      <c r="H190" s="61"/>
      <c r="I190" s="288"/>
      <c r="J190" s="274"/>
      <c r="K190" s="292"/>
    </row>
    <row r="191" spans="1:15" ht="15.75" hidden="1" thickBot="1" x14ac:dyDescent="0.3">
      <c r="A191" s="773"/>
      <c r="B191" s="1086"/>
      <c r="C191" s="206"/>
      <c r="D191" s="6"/>
      <c r="E191" s="206"/>
      <c r="F191" s="243"/>
      <c r="G191" s="21"/>
      <c r="H191" s="53"/>
      <c r="I191" s="288"/>
      <c r="J191" s="274"/>
      <c r="K191" s="292"/>
    </row>
    <row r="192" spans="1:15" ht="15.75" thickBot="1" x14ac:dyDescent="0.3">
      <c r="A192" s="1140" t="s">
        <v>53</v>
      </c>
      <c r="B192" s="1141"/>
      <c r="C192" s="1141"/>
      <c r="D192" s="1141"/>
      <c r="E192" s="1141"/>
      <c r="F192" s="1141"/>
      <c r="G192" s="1141"/>
      <c r="H192" s="439">
        <f>SUM(H174:H191)</f>
        <v>150000</v>
      </c>
      <c r="I192" s="439" t="e">
        <f>I184+I185+#REF!+I186+I190+I191+I188</f>
        <v>#REF!</v>
      </c>
      <c r="J192" s="439" t="e">
        <f>J184+J185+#REF!+J186+J190+J191+J188</f>
        <v>#REF!</v>
      </c>
      <c r="K192" s="439" t="e">
        <f>K184+K185+#REF!+K186+K190+K191+K188</f>
        <v>#REF!</v>
      </c>
    </row>
    <row r="193" spans="1:11" ht="30.75" hidden="1" thickBot="1" x14ac:dyDescent="0.3">
      <c r="A193" s="970">
        <v>1</v>
      </c>
      <c r="B193" s="965" t="s">
        <v>102</v>
      </c>
      <c r="C193" s="965"/>
      <c r="D193" s="683"/>
      <c r="E193" s="966"/>
      <c r="F193" s="981"/>
      <c r="G193" s="982"/>
      <c r="H193" s="983"/>
      <c r="I193" s="439"/>
      <c r="J193" s="439"/>
      <c r="K193" s="439"/>
    </row>
    <row r="194" spans="1:11" ht="15.75" thickBot="1" x14ac:dyDescent="0.3">
      <c r="A194" s="959"/>
      <c r="B194" s="960"/>
      <c r="C194" s="116" t="s">
        <v>97</v>
      </c>
      <c r="D194" s="967"/>
      <c r="E194" s="967"/>
      <c r="F194" s="967"/>
      <c r="G194" s="967"/>
      <c r="H194" s="969">
        <f>SUM(H193)</f>
        <v>0</v>
      </c>
      <c r="I194" s="968"/>
      <c r="J194" s="439"/>
      <c r="K194" s="439"/>
    </row>
    <row r="195" spans="1:11" ht="15.75" thickBot="1" x14ac:dyDescent="0.3">
      <c r="A195" s="1098" t="s">
        <v>19</v>
      </c>
      <c r="B195" s="1099"/>
      <c r="C195" s="1099"/>
      <c r="D195" s="1099"/>
      <c r="E195" s="1099"/>
      <c r="F195" s="1099"/>
      <c r="G195" s="1099"/>
      <c r="H195" s="433">
        <f>H28+H52+H69+H76+H158+H173+H192+H63+H92+H194</f>
        <v>6491135.3099999987</v>
      </c>
      <c r="I195" s="433" t="e">
        <f>I28+I52+I69+I76+I158+I173+I192+I63+I92</f>
        <v>#REF!</v>
      </c>
      <c r="J195" s="433" t="e">
        <f>J28+J52+J69+J76+J158+J173+J192+J63+J92</f>
        <v>#REF!</v>
      </c>
      <c r="K195" s="13" t="e">
        <f>K28+K52+K69+K76+K158+K173+K192+K63+K92</f>
        <v>#REF!</v>
      </c>
    </row>
    <row r="197" spans="1:11" x14ac:dyDescent="0.25">
      <c r="D197" s="1068"/>
      <c r="E197" s="1068"/>
    </row>
    <row r="199" spans="1:11" x14ac:dyDescent="0.25">
      <c r="D199" s="1068"/>
      <c r="E199" s="1068"/>
    </row>
  </sheetData>
  <mergeCells count="71">
    <mergeCell ref="B55:B56"/>
    <mergeCell ref="B57:B58"/>
    <mergeCell ref="B59:B60"/>
    <mergeCell ref="B61:B62"/>
    <mergeCell ref="B161:B162"/>
    <mergeCell ref="A63:G63"/>
    <mergeCell ref="A67:A68"/>
    <mergeCell ref="A69:G69"/>
    <mergeCell ref="A70:A71"/>
    <mergeCell ref="B70:B75"/>
    <mergeCell ref="A76:G76"/>
    <mergeCell ref="A77:A80"/>
    <mergeCell ref="B77:B80"/>
    <mergeCell ref="A81:A91"/>
    <mergeCell ref="D81:D88"/>
    <mergeCell ref="A92:G92"/>
    <mergeCell ref="A158:G158"/>
    <mergeCell ref="A159:A160"/>
    <mergeCell ref="B190:B191"/>
    <mergeCell ref="A192:G192"/>
    <mergeCell ref="A195:G195"/>
    <mergeCell ref="A173:G173"/>
    <mergeCell ref="A184:A185"/>
    <mergeCell ref="B188:B189"/>
    <mergeCell ref="A120:A121"/>
    <mergeCell ref="A122:A123"/>
    <mergeCell ref="A124:A125"/>
    <mergeCell ref="B124:B125"/>
    <mergeCell ref="A126:A128"/>
    <mergeCell ref="B126:B128"/>
    <mergeCell ref="A103:A104"/>
    <mergeCell ref="A118:A119"/>
    <mergeCell ref="B118:B119"/>
    <mergeCell ref="B116:B117"/>
    <mergeCell ref="B106:B107"/>
    <mergeCell ref="B108:B109"/>
    <mergeCell ref="B110:B111"/>
    <mergeCell ref="B112:B113"/>
    <mergeCell ref="B114:B115"/>
    <mergeCell ref="A99:A100"/>
    <mergeCell ref="B99:B100"/>
    <mergeCell ref="A101:A102"/>
    <mergeCell ref="B101:B102"/>
    <mergeCell ref="B93:B94"/>
    <mergeCell ref="A35:A36"/>
    <mergeCell ref="B35:B36"/>
    <mergeCell ref="A52:G52"/>
    <mergeCell ref="A53:A54"/>
    <mergeCell ref="B53:B54"/>
    <mergeCell ref="C26:C27"/>
    <mergeCell ref="A28:G28"/>
    <mergeCell ref="A29:A30"/>
    <mergeCell ref="B29:B30"/>
    <mergeCell ref="C29:C30"/>
    <mergeCell ref="E29:E30"/>
    <mergeCell ref="D197:E197"/>
    <mergeCell ref="D199:E199"/>
    <mergeCell ref="B5:H5"/>
    <mergeCell ref="A7:A8"/>
    <mergeCell ref="B7:B8"/>
    <mergeCell ref="C7:C8"/>
    <mergeCell ref="D7:D8"/>
    <mergeCell ref="E7:E8"/>
    <mergeCell ref="G7:G8"/>
    <mergeCell ref="H7:H8"/>
    <mergeCell ref="A18:A21"/>
    <mergeCell ref="B18:B21"/>
    <mergeCell ref="A22:A23"/>
    <mergeCell ref="B22:B23"/>
    <mergeCell ref="A24:A27"/>
    <mergeCell ref="B25:B27"/>
  </mergeCells>
  <pageMargins left="0" right="0" top="0" bottom="0" header="0.3" footer="0.3"/>
  <pageSetup paperSize="9" scale="7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85"/>
  <sheetViews>
    <sheetView topLeftCell="A35" workbookViewId="0">
      <selection activeCell="B156" sqref="B156:I162"/>
    </sheetView>
  </sheetViews>
  <sheetFormatPr defaultRowHeight="15" x14ac:dyDescent="0.25"/>
  <cols>
    <col min="1" max="1" width="3.42578125" customWidth="1"/>
    <col min="2" max="2" width="20.85546875" customWidth="1"/>
    <col min="3" max="3" width="17.28515625" customWidth="1"/>
    <col min="4" max="4" width="25.85546875" customWidth="1"/>
    <col min="5" max="5" width="19" customWidth="1"/>
    <col min="6" max="6" width="14" customWidth="1"/>
    <col min="7" max="7" width="26.140625" customWidth="1"/>
    <col min="8" max="8" width="19.85546875" customWidth="1"/>
    <col min="9" max="9" width="13.28515625" customWidth="1"/>
    <col min="10" max="10" width="12.140625" customWidth="1"/>
    <col min="11" max="11" width="12.28515625" customWidth="1"/>
    <col min="12" max="13" width="11.7109375" bestFit="1" customWidth="1"/>
    <col min="15" max="15" width="11.7109375" bestFit="1" customWidth="1"/>
  </cols>
  <sheetData>
    <row r="2" spans="1:11" ht="18.75" x14ac:dyDescent="0.3">
      <c r="B2" s="954" t="s">
        <v>101</v>
      </c>
    </row>
    <row r="3" spans="1:11" ht="15.75" x14ac:dyDescent="0.25">
      <c r="C3" s="941" t="s">
        <v>110</v>
      </c>
      <c r="D3" s="938"/>
      <c r="E3" s="938"/>
      <c r="F3" s="938"/>
    </row>
    <row r="4" spans="1:11" ht="15.75" thickBot="1" x14ac:dyDescent="0.3"/>
    <row r="5" spans="1:11" ht="26.25" x14ac:dyDescent="0.25">
      <c r="A5" s="5" t="s">
        <v>0</v>
      </c>
      <c r="B5" s="204" t="s">
        <v>1</v>
      </c>
      <c r="C5" s="511" t="s">
        <v>27</v>
      </c>
      <c r="D5" s="2" t="s">
        <v>2</v>
      </c>
      <c r="E5" s="3" t="s">
        <v>3</v>
      </c>
      <c r="F5" s="3" t="s">
        <v>12</v>
      </c>
      <c r="G5" s="247" t="s">
        <v>4</v>
      </c>
      <c r="H5" s="384" t="s">
        <v>65</v>
      </c>
      <c r="I5" s="704" t="s">
        <v>81</v>
      </c>
      <c r="J5" s="179" t="s">
        <v>66</v>
      </c>
      <c r="K5" s="627" t="s">
        <v>66</v>
      </c>
    </row>
    <row r="6" spans="1:11" ht="15.75" thickBot="1" x14ac:dyDescent="0.3">
      <c r="A6" s="357" t="s">
        <v>5</v>
      </c>
      <c r="B6" s="93"/>
      <c r="C6" s="73"/>
      <c r="D6" s="55"/>
      <c r="E6" s="55" t="s">
        <v>6</v>
      </c>
      <c r="F6" s="55" t="s">
        <v>11</v>
      </c>
      <c r="G6" s="96" t="s">
        <v>7</v>
      </c>
      <c r="H6" s="722" t="s">
        <v>8</v>
      </c>
      <c r="I6" s="709" t="s">
        <v>75</v>
      </c>
      <c r="J6" s="314" t="s">
        <v>64</v>
      </c>
      <c r="K6" s="158" t="s">
        <v>64</v>
      </c>
    </row>
    <row r="7" spans="1:11" ht="15.75" thickBot="1" x14ac:dyDescent="0.3">
      <c r="A7" s="484">
        <v>1</v>
      </c>
      <c r="B7" s="256" t="s">
        <v>33</v>
      </c>
      <c r="C7" s="103" t="s">
        <v>116</v>
      </c>
      <c r="D7" s="17" t="s">
        <v>122</v>
      </c>
      <c r="E7" s="103" t="s">
        <v>203</v>
      </c>
      <c r="F7" s="234" t="s">
        <v>205</v>
      </c>
      <c r="G7" s="51" t="s">
        <v>206</v>
      </c>
      <c r="H7" s="66">
        <v>1859943.89</v>
      </c>
      <c r="I7" s="315"/>
      <c r="J7" s="637"/>
      <c r="K7" s="603"/>
    </row>
    <row r="8" spans="1:11" ht="15.75" thickBot="1" x14ac:dyDescent="0.3">
      <c r="A8" s="346"/>
      <c r="B8" s="82"/>
      <c r="C8" s="90" t="s">
        <v>204</v>
      </c>
      <c r="D8" s="23"/>
      <c r="E8" s="90"/>
      <c r="F8" s="980"/>
      <c r="G8" s="24"/>
      <c r="H8" s="165"/>
      <c r="I8" s="417"/>
      <c r="J8" s="272"/>
      <c r="K8" s="306"/>
    </row>
    <row r="9" spans="1:11" ht="15.75" hidden="1" thickBot="1" x14ac:dyDescent="0.3">
      <c r="A9" s="344"/>
      <c r="B9" s="82"/>
      <c r="C9" s="280"/>
      <c r="D9" s="206"/>
      <c r="E9" s="206"/>
      <c r="I9" s="417"/>
      <c r="J9" s="272"/>
      <c r="K9" s="603"/>
    </row>
    <row r="10" spans="1:11" hidden="1" x14ac:dyDescent="0.25">
      <c r="A10" s="57"/>
      <c r="B10" s="118"/>
      <c r="C10" s="113"/>
      <c r="D10" s="103"/>
      <c r="E10" s="103"/>
      <c r="F10" s="240"/>
      <c r="G10" s="251"/>
      <c r="H10" s="199"/>
      <c r="I10" s="450"/>
      <c r="J10" s="272"/>
      <c r="K10" s="108"/>
    </row>
    <row r="11" spans="1:11" ht="15.75" hidden="1" thickBot="1" x14ac:dyDescent="0.3">
      <c r="A11" s="57"/>
      <c r="B11" s="82"/>
      <c r="C11" s="90"/>
      <c r="D11" s="90"/>
      <c r="E11" s="318"/>
      <c r="F11" s="90"/>
      <c r="G11" s="485"/>
      <c r="H11" s="65"/>
      <c r="I11" s="85"/>
      <c r="J11" s="272"/>
      <c r="K11" s="588"/>
    </row>
    <row r="12" spans="1:11" ht="15.75" hidden="1" thickBot="1" x14ac:dyDescent="0.3">
      <c r="A12" s="152">
        <v>1</v>
      </c>
      <c r="B12" s="297" t="s">
        <v>33</v>
      </c>
      <c r="C12" s="206"/>
      <c r="D12" s="6"/>
      <c r="E12" s="206"/>
      <c r="F12" s="593"/>
      <c r="G12" s="882"/>
      <c r="H12" s="883"/>
      <c r="I12" s="287"/>
      <c r="J12" s="637"/>
      <c r="K12" s="289"/>
    </row>
    <row r="13" spans="1:11" ht="15.75" hidden="1" thickBot="1" x14ac:dyDescent="0.3">
      <c r="A13" s="185"/>
      <c r="B13" s="153"/>
      <c r="C13" s="90"/>
      <c r="D13" s="23"/>
      <c r="E13" s="90"/>
      <c r="F13" s="202"/>
      <c r="G13" s="252"/>
      <c r="H13" s="272"/>
      <c r="I13" s="288"/>
      <c r="J13" s="272"/>
      <c r="K13" s="289"/>
    </row>
    <row r="14" spans="1:11" hidden="1" x14ac:dyDescent="0.25">
      <c r="A14" s="185"/>
      <c r="B14" s="154"/>
      <c r="C14" s="114"/>
      <c r="D14" s="50"/>
      <c r="E14" s="131"/>
      <c r="F14" s="202"/>
      <c r="G14" s="252"/>
      <c r="H14" s="272"/>
      <c r="I14" s="288"/>
      <c r="J14" s="272"/>
      <c r="K14" s="289"/>
    </row>
    <row r="15" spans="1:11" hidden="1" x14ac:dyDescent="0.25">
      <c r="A15" s="505"/>
      <c r="B15" s="505"/>
      <c r="C15" s="71"/>
      <c r="D15" s="505"/>
      <c r="E15" s="252"/>
      <c r="F15" s="202"/>
      <c r="G15" s="252"/>
      <c r="H15" s="272"/>
      <c r="I15" s="288"/>
      <c r="J15" s="272"/>
      <c r="K15" s="289"/>
    </row>
    <row r="16" spans="1:11" ht="15.75" hidden="1" thickBot="1" x14ac:dyDescent="0.3">
      <c r="A16" s="57"/>
      <c r="B16" s="75"/>
      <c r="C16" s="36"/>
      <c r="D16" s="510"/>
      <c r="E16" s="58"/>
      <c r="F16" s="240"/>
      <c r="G16" s="251"/>
      <c r="H16" s="290"/>
      <c r="I16" s="288"/>
      <c r="J16" s="272"/>
      <c r="K16" s="289"/>
    </row>
    <row r="17" spans="1:11" x14ac:dyDescent="0.25">
      <c r="A17" s="319">
        <v>4</v>
      </c>
      <c r="B17" s="320" t="s">
        <v>33</v>
      </c>
      <c r="C17" s="103" t="s">
        <v>126</v>
      </c>
      <c r="D17" s="306" t="s">
        <v>219</v>
      </c>
      <c r="E17" s="206" t="s">
        <v>266</v>
      </c>
      <c r="F17" s="234" t="s">
        <v>205</v>
      </c>
      <c r="G17" s="1036" t="s">
        <v>222</v>
      </c>
      <c r="H17" s="883">
        <v>506131</v>
      </c>
      <c r="I17" s="529"/>
      <c r="J17" s="271"/>
      <c r="K17" s="604"/>
    </row>
    <row r="18" spans="1:11" ht="15.75" thickBot="1" x14ac:dyDescent="0.3">
      <c r="A18" s="321"/>
      <c r="B18" s="322"/>
      <c r="C18" s="90" t="s">
        <v>267</v>
      </c>
      <c r="D18" s="352"/>
      <c r="E18" s="90"/>
      <c r="F18" s="137"/>
      <c r="G18" s="52"/>
      <c r="H18" s="192"/>
      <c r="I18" s="288"/>
      <c r="J18" s="272"/>
      <c r="K18" s="151"/>
    </row>
    <row r="19" spans="1:11" ht="15.75" hidden="1" thickBot="1" x14ac:dyDescent="0.3">
      <c r="A19" s="57">
        <v>2</v>
      </c>
      <c r="B19" s="343" t="s">
        <v>33</v>
      </c>
      <c r="C19" s="103"/>
      <c r="D19" s="103"/>
      <c r="E19" s="103"/>
      <c r="F19" s="234"/>
      <c r="G19" s="51"/>
      <c r="H19" s="66"/>
      <c r="I19" s="287"/>
      <c r="J19" s="292"/>
      <c r="K19" s="605"/>
    </row>
    <row r="20" spans="1:11" ht="15.75" hidden="1" thickBot="1" x14ac:dyDescent="0.3">
      <c r="A20" s="56"/>
      <c r="B20" s="74"/>
      <c r="C20" s="206"/>
      <c r="D20" s="206"/>
      <c r="E20" s="206"/>
      <c r="F20" s="582"/>
      <c r="G20" s="21"/>
      <c r="H20" s="166"/>
      <c r="I20" s="317"/>
      <c r="J20" s="272"/>
      <c r="K20" s="306"/>
    </row>
    <row r="21" spans="1:11" hidden="1" x14ac:dyDescent="0.25">
      <c r="A21" s="344">
        <v>3</v>
      </c>
      <c r="B21" s="348" t="s">
        <v>33</v>
      </c>
      <c r="C21" s="103"/>
      <c r="D21" s="103"/>
      <c r="E21" s="103"/>
      <c r="F21" s="137"/>
      <c r="G21" s="51"/>
      <c r="H21" s="66"/>
      <c r="I21" s="333"/>
      <c r="J21" s="271"/>
      <c r="K21" s="606"/>
    </row>
    <row r="22" spans="1:11" ht="15.75" hidden="1" thickBot="1" x14ac:dyDescent="0.3">
      <c r="A22" s="346"/>
      <c r="B22" s="82"/>
      <c r="C22" s="206"/>
      <c r="D22" s="206"/>
      <c r="E22" s="206"/>
      <c r="F22" s="202"/>
      <c r="G22" s="24"/>
      <c r="H22" s="192"/>
      <c r="I22" s="333"/>
      <c r="J22" s="272"/>
      <c r="K22" s="606"/>
    </row>
    <row r="23" spans="1:11" ht="15.75" hidden="1" thickBot="1" x14ac:dyDescent="0.3">
      <c r="A23" s="1210"/>
      <c r="B23" s="1212" t="s">
        <v>33</v>
      </c>
      <c r="C23" s="103"/>
      <c r="D23" s="103"/>
      <c r="E23" s="103"/>
      <c r="F23" s="593"/>
      <c r="G23" s="24"/>
      <c r="H23" s="192"/>
      <c r="I23" s="533"/>
      <c r="J23" s="272"/>
      <c r="K23" s="607"/>
    </row>
    <row r="24" spans="1:11" ht="15.75" hidden="1" thickBot="1" x14ac:dyDescent="0.3">
      <c r="A24" s="1211"/>
      <c r="B24" s="1213"/>
      <c r="C24" s="206"/>
      <c r="D24" s="206"/>
      <c r="E24" s="206"/>
      <c r="F24" s="202"/>
      <c r="G24" s="313"/>
      <c r="H24" s="386"/>
      <c r="I24" s="307"/>
      <c r="J24" s="702"/>
      <c r="K24" s="588"/>
    </row>
    <row r="25" spans="1:11" ht="15.75" hidden="1" thickBot="1" x14ac:dyDescent="0.3">
      <c r="A25" s="485"/>
      <c r="B25" s="349"/>
      <c r="C25" s="102"/>
      <c r="D25" s="90"/>
      <c r="E25" s="6"/>
      <c r="F25" s="240"/>
      <c r="G25" s="388"/>
      <c r="H25" s="293"/>
      <c r="I25" s="23"/>
      <c r="J25" s="272"/>
      <c r="K25" s="352"/>
    </row>
    <row r="26" spans="1:11" ht="15.75" thickBot="1" x14ac:dyDescent="0.3">
      <c r="A26" s="1166" t="s">
        <v>16</v>
      </c>
      <c r="B26" s="1214"/>
      <c r="C26" s="1214"/>
      <c r="D26" s="1214"/>
      <c r="E26" s="1214"/>
      <c r="F26" s="1167"/>
      <c r="G26" s="1167"/>
      <c r="H26" s="706">
        <f>H10+H12+H13+H14+H15+H16+H17+H18+H7+H8+H19+H21+H22+H23+H24+H25+H20</f>
        <v>2366074.8899999997</v>
      </c>
      <c r="I26" s="710">
        <f t="shared" ref="I26:J26" si="0">I10+I12+I13+I14+I15+I16+I17+I18+I7+I8+I9+I19+I21+I22+I23+I24+I25+I20</f>
        <v>0</v>
      </c>
      <c r="J26" s="706">
        <f t="shared" si="0"/>
        <v>0</v>
      </c>
      <c r="K26" s="608">
        <f t="shared" ref="K26" si="1">K10+K12+K13+K14+K15+K16+K17+K18+K7+K8+K9+K19+K21+K22+K23+K24+K25+K20</f>
        <v>0</v>
      </c>
    </row>
    <row r="27" spans="1:11" ht="15.75" thickBot="1" x14ac:dyDescent="0.3">
      <c r="A27" s="155">
        <v>1</v>
      </c>
      <c r="B27" s="1191" t="s">
        <v>29</v>
      </c>
      <c r="C27" s="103" t="s">
        <v>126</v>
      </c>
      <c r="D27" s="17" t="s">
        <v>127</v>
      </c>
      <c r="E27" s="103" t="s">
        <v>215</v>
      </c>
      <c r="F27" s="830" t="s">
        <v>205</v>
      </c>
      <c r="G27" s="30" t="s">
        <v>217</v>
      </c>
      <c r="H27" s="266">
        <v>141741.85999999999</v>
      </c>
      <c r="I27" s="307"/>
      <c r="J27" s="702"/>
      <c r="K27" s="60"/>
    </row>
    <row r="28" spans="1:11" ht="15.75" thickBot="1" x14ac:dyDescent="0.3">
      <c r="A28" s="207"/>
      <c r="B28" s="1195"/>
      <c r="C28" s="90" t="s">
        <v>216</v>
      </c>
      <c r="D28" s="23"/>
      <c r="E28" s="90"/>
      <c r="F28" s="54"/>
      <c r="G28" s="21"/>
      <c r="H28" s="268"/>
      <c r="I28" s="450"/>
      <c r="J28" s="199"/>
      <c r="K28" s="60"/>
    </row>
    <row r="29" spans="1:11" ht="15" customHeight="1" thickBot="1" x14ac:dyDescent="0.3">
      <c r="A29" s="847">
        <v>2</v>
      </c>
      <c r="B29" s="1191" t="s">
        <v>29</v>
      </c>
      <c r="C29" s="103" t="s">
        <v>126</v>
      </c>
      <c r="D29" s="17" t="s">
        <v>171</v>
      </c>
      <c r="E29" s="103" t="s">
        <v>172</v>
      </c>
      <c r="F29" s="830" t="s">
        <v>205</v>
      </c>
      <c r="G29" s="30" t="s">
        <v>218</v>
      </c>
      <c r="H29" s="1032">
        <v>11549.82</v>
      </c>
      <c r="I29" s="416"/>
      <c r="J29" s="198"/>
      <c r="K29" s="209"/>
    </row>
    <row r="30" spans="1:11" ht="15.75" thickBot="1" x14ac:dyDescent="0.3">
      <c r="A30" s="846"/>
      <c r="B30" s="1192"/>
      <c r="C30" s="90" t="s">
        <v>173</v>
      </c>
      <c r="D30" s="23"/>
      <c r="E30" s="90"/>
      <c r="F30" s="139"/>
      <c r="G30" s="21"/>
      <c r="H30" s="268"/>
      <c r="I30" s="325"/>
      <c r="J30" s="294"/>
      <c r="K30" s="210"/>
    </row>
    <row r="31" spans="1:11" ht="15.75" thickBot="1" x14ac:dyDescent="0.3">
      <c r="A31" s="957">
        <v>3</v>
      </c>
      <c r="B31" s="1191" t="s">
        <v>29</v>
      </c>
      <c r="C31" s="103" t="s">
        <v>116</v>
      </c>
      <c r="D31" s="17" t="s">
        <v>219</v>
      </c>
      <c r="E31" s="103" t="s">
        <v>220</v>
      </c>
      <c r="F31" s="830" t="s">
        <v>205</v>
      </c>
      <c r="G31" s="30" t="s">
        <v>222</v>
      </c>
      <c r="H31" s="79">
        <v>262764.46999999997</v>
      </c>
      <c r="I31" s="393"/>
      <c r="J31" s="198"/>
      <c r="K31" s="652"/>
    </row>
    <row r="32" spans="1:11" ht="15.75" thickBot="1" x14ac:dyDescent="0.3">
      <c r="A32" s="956"/>
      <c r="B32" s="1192"/>
      <c r="C32" s="90" t="s">
        <v>221</v>
      </c>
      <c r="D32" s="23"/>
      <c r="E32" s="90"/>
      <c r="F32" s="139"/>
      <c r="G32" s="37"/>
      <c r="H32" s="54"/>
      <c r="I32" s="325"/>
      <c r="J32" s="102"/>
      <c r="K32" s="190"/>
    </row>
    <row r="33" spans="1:13" ht="15" customHeight="1" thickBot="1" x14ac:dyDescent="0.3">
      <c r="A33" s="826">
        <v>4</v>
      </c>
      <c r="B33" s="1215" t="s">
        <v>29</v>
      </c>
      <c r="C33" s="103" t="s">
        <v>116</v>
      </c>
      <c r="D33" s="17" t="s">
        <v>192</v>
      </c>
      <c r="E33" s="103" t="s">
        <v>193</v>
      </c>
      <c r="F33" s="830" t="s">
        <v>205</v>
      </c>
      <c r="G33" s="30" t="s">
        <v>212</v>
      </c>
      <c r="H33" s="266">
        <v>55657</v>
      </c>
      <c r="I33" s="324"/>
      <c r="J33" s="695"/>
      <c r="K33" s="280"/>
    </row>
    <row r="34" spans="1:13" ht="15.75" thickBot="1" x14ac:dyDescent="0.3">
      <c r="A34" s="825"/>
      <c r="B34" s="1216"/>
      <c r="C34" s="90" t="s">
        <v>194</v>
      </c>
      <c r="D34" s="23"/>
      <c r="E34" s="90"/>
      <c r="F34" s="139"/>
      <c r="G34" s="21"/>
      <c r="H34" s="268"/>
      <c r="I34" s="325"/>
      <c r="J34" s="102"/>
      <c r="K34" s="190"/>
    </row>
    <row r="35" spans="1:13" ht="15.75" thickBot="1" x14ac:dyDescent="0.3">
      <c r="A35" s="490">
        <v>5</v>
      </c>
      <c r="B35" s="1195" t="s">
        <v>29</v>
      </c>
      <c r="C35" s="103" t="s">
        <v>126</v>
      </c>
      <c r="D35" s="17" t="s">
        <v>163</v>
      </c>
      <c r="E35" s="103" t="s">
        <v>164</v>
      </c>
      <c r="F35" s="830" t="s">
        <v>205</v>
      </c>
      <c r="G35" s="1033" t="s">
        <v>255</v>
      </c>
      <c r="H35" s="1015">
        <v>7701129.4100000001</v>
      </c>
      <c r="I35" s="324"/>
      <c r="J35" s="695"/>
      <c r="K35" s="836"/>
    </row>
    <row r="36" spans="1:13" ht="15.75" thickBot="1" x14ac:dyDescent="0.3">
      <c r="A36" s="497"/>
      <c r="B36" s="1192"/>
      <c r="C36" s="90" t="s">
        <v>165</v>
      </c>
      <c r="D36" s="23"/>
      <c r="E36" s="90"/>
      <c r="F36" s="47"/>
      <c r="G36" s="250"/>
      <c r="H36" s="294"/>
      <c r="I36" s="417"/>
      <c r="J36" s="702"/>
      <c r="K36" s="352"/>
    </row>
    <row r="37" spans="1:13" hidden="1" x14ac:dyDescent="0.25">
      <c r="A37" s="496">
        <v>4</v>
      </c>
      <c r="B37" s="1191" t="s">
        <v>29</v>
      </c>
      <c r="C37" s="206"/>
      <c r="D37" s="6"/>
      <c r="E37" s="8"/>
      <c r="F37" s="555"/>
      <c r="G37" s="59"/>
      <c r="H37" s="220"/>
      <c r="I37" s="26"/>
      <c r="J37" s="386"/>
      <c r="K37" s="209"/>
    </row>
    <row r="38" spans="1:13" ht="15.75" hidden="1" thickBot="1" x14ac:dyDescent="0.3">
      <c r="A38" s="497"/>
      <c r="B38" s="1192"/>
      <c r="C38" s="206"/>
      <c r="D38" s="6"/>
      <c r="E38" s="8"/>
      <c r="F38" s="137"/>
      <c r="G38" s="755"/>
      <c r="H38" s="41"/>
      <c r="I38" s="325"/>
      <c r="J38" s="702"/>
      <c r="K38" s="588"/>
    </row>
    <row r="39" spans="1:13" hidden="1" x14ac:dyDescent="0.25">
      <c r="A39" s="490">
        <v>5</v>
      </c>
      <c r="B39" s="1193" t="s">
        <v>29</v>
      </c>
      <c r="C39" s="103"/>
      <c r="D39" s="17"/>
      <c r="E39" s="103"/>
      <c r="F39" s="39"/>
      <c r="G39" s="24"/>
      <c r="H39" s="70"/>
      <c r="I39" s="416"/>
      <c r="J39" s="195"/>
      <c r="K39" s="588"/>
    </row>
    <row r="40" spans="1:13" ht="15.75" hidden="1" thickBot="1" x14ac:dyDescent="0.3">
      <c r="A40" s="495"/>
      <c r="B40" s="1194"/>
      <c r="C40" s="206"/>
      <c r="D40" s="6"/>
      <c r="E40" s="206"/>
      <c r="F40" s="39"/>
      <c r="G40" s="755"/>
      <c r="H40" s="41"/>
      <c r="I40" s="417"/>
      <c r="J40" s="752"/>
      <c r="K40" s="586"/>
    </row>
    <row r="41" spans="1:13" ht="15" hidden="1" customHeight="1" x14ac:dyDescent="0.25">
      <c r="A41" s="350">
        <v>6</v>
      </c>
      <c r="B41" s="1193" t="s">
        <v>29</v>
      </c>
      <c r="C41" s="103"/>
      <c r="D41" s="17"/>
      <c r="E41" s="103"/>
      <c r="F41" s="39"/>
      <c r="G41" s="24"/>
      <c r="H41" s="70"/>
      <c r="I41" s="307"/>
      <c r="J41" s="753"/>
      <c r="K41" s="609"/>
    </row>
    <row r="42" spans="1:13" ht="15.75" hidden="1" thickBot="1" x14ac:dyDescent="0.3">
      <c r="A42" s="768"/>
      <c r="B42" s="1194"/>
      <c r="C42" s="206"/>
      <c r="D42" s="6"/>
      <c r="E42" s="206"/>
      <c r="F42" s="137"/>
      <c r="G42" s="24"/>
      <c r="H42" s="70"/>
      <c r="I42" s="26"/>
      <c r="J42" s="753"/>
      <c r="K42" s="210"/>
      <c r="M42" s="44"/>
    </row>
    <row r="43" spans="1:13" ht="15.75" hidden="1" thickBot="1" x14ac:dyDescent="0.3">
      <c r="A43" s="769"/>
      <c r="B43" s="525"/>
      <c r="C43" s="206"/>
      <c r="D43" s="597"/>
      <c r="E43" s="6"/>
      <c r="F43" s="47"/>
      <c r="G43" s="34"/>
      <c r="H43" s="31"/>
      <c r="I43" s="28"/>
      <c r="J43" s="296"/>
      <c r="K43" s="588"/>
    </row>
    <row r="44" spans="1:13" ht="15.75" hidden="1" customHeight="1" x14ac:dyDescent="0.25">
      <c r="A44" s="350">
        <v>7</v>
      </c>
      <c r="B44" s="1191" t="s">
        <v>29</v>
      </c>
      <c r="C44" s="6"/>
      <c r="D44" s="103"/>
      <c r="E44" s="306"/>
      <c r="F44" s="555"/>
      <c r="G44" s="24"/>
      <c r="H44" s="70"/>
      <c r="I44" s="307"/>
      <c r="J44" s="386"/>
      <c r="K44" s="606"/>
    </row>
    <row r="45" spans="1:13" ht="15.75" hidden="1" thickBot="1" x14ac:dyDescent="0.3">
      <c r="A45" s="524"/>
      <c r="B45" s="1192"/>
      <c r="C45" s="6"/>
      <c r="D45" s="206"/>
      <c r="E45" s="6"/>
      <c r="F45" s="137"/>
      <c r="G45" s="24"/>
      <c r="H45" s="70"/>
      <c r="I45" s="417"/>
      <c r="J45" s="386"/>
      <c r="K45" s="210"/>
    </row>
    <row r="46" spans="1:13" ht="15.75" hidden="1" thickBot="1" x14ac:dyDescent="0.3">
      <c r="A46" s="350">
        <v>8</v>
      </c>
      <c r="B46" s="1191" t="s">
        <v>29</v>
      </c>
      <c r="C46" s="103"/>
      <c r="D46" s="103"/>
      <c r="E46" s="17"/>
      <c r="F46" s="830"/>
      <c r="G46" s="30"/>
      <c r="H46" s="79"/>
      <c r="I46" s="416"/>
      <c r="J46" s="198"/>
      <c r="K46" s="610"/>
    </row>
    <row r="47" spans="1:13" ht="15.75" hidden="1" thickBot="1" x14ac:dyDescent="0.3">
      <c r="A47" s="827"/>
      <c r="B47" s="1195"/>
      <c r="C47" s="90"/>
      <c r="D47" s="90"/>
      <c r="E47" s="23"/>
      <c r="F47" s="139"/>
      <c r="G47" s="21"/>
      <c r="H47" s="54"/>
      <c r="I47" s="325"/>
      <c r="J47" s="629"/>
      <c r="K47" s="611"/>
    </row>
    <row r="48" spans="1:13" ht="15.75" hidden="1" thickBot="1" x14ac:dyDescent="0.3">
      <c r="A48" s="912"/>
      <c r="B48" s="913"/>
      <c r="C48" s="6"/>
      <c r="D48" s="6"/>
      <c r="E48" s="6"/>
      <c r="F48" s="60"/>
      <c r="G48" s="25"/>
      <c r="H48" s="367"/>
      <c r="I48" s="838"/>
      <c r="J48" s="839"/>
      <c r="K48" s="381"/>
    </row>
    <row r="49" spans="1:11" ht="15.75" hidden="1" thickBot="1" x14ac:dyDescent="0.3">
      <c r="A49" s="895">
        <v>9</v>
      </c>
      <c r="B49" s="870" t="s">
        <v>90</v>
      </c>
      <c r="C49" s="103"/>
      <c r="D49" s="17"/>
      <c r="E49" s="103"/>
      <c r="F49" s="368"/>
      <c r="G49" s="30"/>
      <c r="H49" s="658"/>
      <c r="I49" s="837"/>
      <c r="J49" s="695"/>
      <c r="K49" s="280"/>
    </row>
    <row r="50" spans="1:11" ht="15.75" hidden="1" thickBot="1" x14ac:dyDescent="0.3">
      <c r="A50" s="915"/>
      <c r="B50" s="916" t="s">
        <v>95</v>
      </c>
      <c r="C50" s="90"/>
      <c r="D50" s="23"/>
      <c r="E50" s="90"/>
      <c r="F50" s="23"/>
      <c r="G50" s="840"/>
      <c r="H50" s="835"/>
      <c r="I50" s="417"/>
      <c r="J50" s="828"/>
      <c r="K50" s="209"/>
    </row>
    <row r="51" spans="1:11" hidden="1" x14ac:dyDescent="0.25">
      <c r="A51" s="858"/>
      <c r="B51" s="871"/>
      <c r="C51" s="200"/>
      <c r="D51" s="200"/>
      <c r="E51" s="200"/>
      <c r="F51" s="869"/>
      <c r="G51" s="59"/>
      <c r="H51" s="914"/>
      <c r="I51" s="307"/>
      <c r="J51" s="702"/>
      <c r="K51" s="209"/>
    </row>
    <row r="52" spans="1:11" hidden="1" x14ac:dyDescent="0.25">
      <c r="A52" s="858"/>
      <c r="B52" s="871"/>
      <c r="C52" s="200"/>
      <c r="D52" s="200"/>
      <c r="E52" s="200"/>
      <c r="F52" s="872"/>
      <c r="G52" s="24"/>
      <c r="H52" s="267"/>
      <c r="I52" s="307"/>
      <c r="J52" s="702"/>
      <c r="K52" s="588"/>
    </row>
    <row r="53" spans="1:11" ht="15.75" hidden="1" thickBot="1" x14ac:dyDescent="0.3">
      <c r="A53" s="858"/>
      <c r="B53" s="862"/>
      <c r="C53" s="200"/>
      <c r="D53" s="200"/>
      <c r="E53" s="200"/>
      <c r="F53" s="872"/>
      <c r="G53" s="24"/>
      <c r="H53" s="267"/>
      <c r="I53" s="307"/>
      <c r="J53" s="702"/>
      <c r="K53" s="585"/>
    </row>
    <row r="54" spans="1:11" ht="15.75" hidden="1" thickBot="1" x14ac:dyDescent="0.3">
      <c r="A54" s="858"/>
      <c r="B54" s="862"/>
      <c r="C54" s="200"/>
      <c r="D54" s="200"/>
      <c r="E54" s="200"/>
      <c r="F54" s="872"/>
      <c r="G54" s="24"/>
      <c r="H54" s="267"/>
      <c r="I54" s="6"/>
      <c r="J54" s="206"/>
      <c r="K54" s="352"/>
    </row>
    <row r="55" spans="1:11" ht="15.75" hidden="1" thickBot="1" x14ac:dyDescent="0.3">
      <c r="A55" s="857"/>
      <c r="B55" s="852"/>
      <c r="C55" s="863"/>
      <c r="D55" s="863"/>
      <c r="E55" s="863"/>
      <c r="F55" s="873"/>
      <c r="G55" s="37"/>
      <c r="H55" s="268"/>
      <c r="I55" s="6"/>
      <c r="J55" s="206"/>
      <c r="K55" s="352"/>
    </row>
    <row r="56" spans="1:11" ht="15.75" thickBot="1" x14ac:dyDescent="0.3">
      <c r="A56" s="1138" t="s">
        <v>45</v>
      </c>
      <c r="B56" s="1139"/>
      <c r="C56" s="1139"/>
      <c r="D56" s="1139"/>
      <c r="E56" s="1139"/>
      <c r="F56" s="1139"/>
      <c r="G56" s="1196"/>
      <c r="H56" s="432">
        <f>SUM(H27:H55)</f>
        <v>8172842.5600000005</v>
      </c>
      <c r="I56" s="687">
        <f>SUM(I27:I53)</f>
        <v>0</v>
      </c>
      <c r="J56" s="432">
        <f>SUM(J27:J53)</f>
        <v>0</v>
      </c>
      <c r="K56" s="612">
        <f>SUM(K27:K53)</f>
        <v>0</v>
      </c>
    </row>
    <row r="57" spans="1:11" ht="30.75" hidden="1" thickBot="1" x14ac:dyDescent="0.3">
      <c r="A57" s="1197">
        <v>1</v>
      </c>
      <c r="B57" s="1199" t="s">
        <v>96</v>
      </c>
      <c r="C57" s="922" t="s">
        <v>98</v>
      </c>
      <c r="D57" s="596" t="s">
        <v>104</v>
      </c>
      <c r="E57" s="103"/>
      <c r="F57" s="47"/>
      <c r="G57" s="70"/>
      <c r="H57" s="70"/>
      <c r="I57" s="711"/>
      <c r="J57" s="630"/>
      <c r="K57" s="588"/>
    </row>
    <row r="58" spans="1:11" ht="15.75" hidden="1" thickBot="1" x14ac:dyDescent="0.3">
      <c r="A58" s="1198"/>
      <c r="B58" s="1200"/>
      <c r="C58" s="90"/>
      <c r="D58" s="90"/>
      <c r="E58" s="90"/>
      <c r="F58" s="90"/>
      <c r="G58" s="9"/>
      <c r="H58" s="65"/>
      <c r="I58" s="307"/>
      <c r="J58" s="702"/>
      <c r="K58" s="588"/>
    </row>
    <row r="59" spans="1:11" hidden="1" x14ac:dyDescent="0.25">
      <c r="A59" s="149">
        <v>1</v>
      </c>
      <c r="B59" s="1201"/>
      <c r="C59" s="101"/>
      <c r="D59" s="103"/>
      <c r="E59" s="103"/>
      <c r="F59" s="101"/>
      <c r="G59" s="110"/>
      <c r="H59" s="104"/>
      <c r="I59" s="307"/>
      <c r="J59" s="702"/>
      <c r="K59" s="588"/>
    </row>
    <row r="60" spans="1:11" ht="15.75" hidden="1" thickBot="1" x14ac:dyDescent="0.3">
      <c r="A60" s="489"/>
      <c r="B60" s="1202"/>
      <c r="C60" s="105"/>
      <c r="D60" s="206"/>
      <c r="E60" s="206"/>
      <c r="F60" s="206"/>
      <c r="G60" s="8"/>
      <c r="H60" s="107"/>
      <c r="I60" s="307"/>
      <c r="J60" s="702"/>
      <c r="K60" s="588"/>
    </row>
    <row r="61" spans="1:11" ht="15.75" hidden="1" thickBot="1" x14ac:dyDescent="0.3">
      <c r="A61" s="186"/>
      <c r="B61" s="1203"/>
      <c r="C61" s="101"/>
      <c r="D61" s="103"/>
      <c r="E61" s="103"/>
      <c r="F61" s="101"/>
      <c r="G61" s="284"/>
      <c r="H61" s="104"/>
      <c r="I61" s="307"/>
      <c r="J61" s="702"/>
      <c r="K61" s="588"/>
    </row>
    <row r="62" spans="1:11" ht="15.75" hidden="1" thickBot="1" x14ac:dyDescent="0.3">
      <c r="A62" s="156">
        <v>3</v>
      </c>
      <c r="B62" s="1189"/>
      <c r="C62" s="101"/>
      <c r="D62" s="103"/>
      <c r="E62" s="20"/>
      <c r="F62" s="79"/>
      <c r="G62" s="301"/>
      <c r="H62" s="271"/>
      <c r="I62" s="307"/>
      <c r="J62" s="702"/>
      <c r="K62" s="588"/>
    </row>
    <row r="63" spans="1:11" ht="15.75" hidden="1" thickBot="1" x14ac:dyDescent="0.3">
      <c r="A63" s="497"/>
      <c r="B63" s="1190"/>
      <c r="C63" s="221"/>
      <c r="D63" s="90"/>
      <c r="E63" s="9"/>
      <c r="F63" s="228"/>
      <c r="G63" s="332"/>
      <c r="H63" s="292"/>
      <c r="I63" s="307"/>
      <c r="J63" s="702"/>
      <c r="K63" s="588"/>
    </row>
    <row r="64" spans="1:11" hidden="1" x14ac:dyDescent="0.25">
      <c r="A64" s="149">
        <v>2</v>
      </c>
      <c r="B64" s="157"/>
      <c r="C64" s="101"/>
      <c r="D64" s="103"/>
      <c r="E64" s="103"/>
      <c r="F64" s="1174"/>
      <c r="G64" s="284"/>
      <c r="H64" s="104"/>
      <c r="I64" s="307"/>
      <c r="J64" s="702"/>
      <c r="K64" s="588"/>
    </row>
    <row r="65" spans="1:11" ht="15.75" hidden="1" thickBot="1" x14ac:dyDescent="0.3">
      <c r="A65" s="489"/>
      <c r="B65" s="187"/>
      <c r="C65" s="105"/>
      <c r="D65" s="206"/>
      <c r="E65" s="206"/>
      <c r="F65" s="1175"/>
      <c r="G65" s="8"/>
      <c r="H65" s="107"/>
      <c r="I65" s="307"/>
      <c r="J65" s="702"/>
      <c r="K65" s="588"/>
    </row>
    <row r="66" spans="1:11" hidden="1" x14ac:dyDescent="0.25">
      <c r="A66" s="496">
        <v>1</v>
      </c>
      <c r="B66" s="1182"/>
      <c r="C66" s="101"/>
      <c r="D66" s="103"/>
      <c r="E66" s="103"/>
      <c r="F66" s="1070"/>
      <c r="G66" s="110"/>
      <c r="H66" s="723"/>
      <c r="I66" s="353"/>
      <c r="J66" s="273"/>
      <c r="K66" s="340"/>
    </row>
    <row r="67" spans="1:11" ht="15.75" hidden="1" thickBot="1" x14ac:dyDescent="0.3">
      <c r="A67" s="490"/>
      <c r="B67" s="1183"/>
      <c r="C67" s="102"/>
      <c r="D67" s="90"/>
      <c r="E67" s="90"/>
      <c r="F67" s="1071"/>
      <c r="G67" s="9"/>
      <c r="H67" s="65"/>
      <c r="I67" s="353"/>
      <c r="J67" s="273"/>
      <c r="K67" s="151"/>
    </row>
    <row r="68" spans="1:11" ht="15.75" hidden="1" thickBot="1" x14ac:dyDescent="0.3">
      <c r="A68" s="497"/>
      <c r="B68" s="491"/>
      <c r="C68" s="90"/>
      <c r="D68" s="497"/>
      <c r="E68" s="127"/>
      <c r="F68" s="228"/>
      <c r="G68" s="250"/>
      <c r="H68" s="295"/>
      <c r="I68" s="307"/>
      <c r="J68" s="702"/>
      <c r="K68" s="151"/>
    </row>
    <row r="69" spans="1:11" ht="15.75" hidden="1" thickBot="1" x14ac:dyDescent="0.3">
      <c r="A69" s="497"/>
      <c r="B69" s="491"/>
      <c r="C69" s="90"/>
      <c r="D69" s="90"/>
      <c r="E69" s="9"/>
      <c r="F69" s="335"/>
      <c r="G69" s="175"/>
      <c r="H69" s="724"/>
      <c r="I69" s="353"/>
      <c r="J69" s="273"/>
      <c r="K69" s="151"/>
    </row>
    <row r="70" spans="1:11" hidden="1" x14ac:dyDescent="0.25">
      <c r="A70" s="149">
        <v>2</v>
      </c>
      <c r="B70" s="1182"/>
      <c r="C70" s="101"/>
      <c r="D70" s="103"/>
      <c r="E70" s="20"/>
      <c r="F70" s="213"/>
      <c r="G70" s="301"/>
      <c r="H70" s="271"/>
      <c r="I70" s="712"/>
      <c r="J70" s="631"/>
      <c r="K70" s="588"/>
    </row>
    <row r="71" spans="1:11" ht="15.75" hidden="1" thickBot="1" x14ac:dyDescent="0.3">
      <c r="A71" s="186"/>
      <c r="B71" s="1184"/>
      <c r="C71" s="105"/>
      <c r="D71" s="206"/>
      <c r="E71" s="8"/>
      <c r="F71" s="367"/>
      <c r="G71" s="388"/>
      <c r="H71" s="290"/>
      <c r="I71" s="307"/>
      <c r="J71" s="702"/>
      <c r="K71" s="588"/>
    </row>
    <row r="72" spans="1:11" hidden="1" x14ac:dyDescent="0.25">
      <c r="A72" s="489">
        <v>3</v>
      </c>
      <c r="B72" s="1182"/>
      <c r="C72" s="101"/>
      <c r="D72" s="103"/>
      <c r="E72" s="103"/>
      <c r="F72" s="67"/>
      <c r="G72" s="277"/>
      <c r="H72" s="271"/>
      <c r="I72" s="307"/>
      <c r="J72" s="702"/>
      <c r="K72" s="588"/>
    </row>
    <row r="73" spans="1:11" ht="15.75" hidden="1" thickBot="1" x14ac:dyDescent="0.3">
      <c r="A73" s="489"/>
      <c r="B73" s="1185"/>
      <c r="C73" s="105"/>
      <c r="D73" s="206"/>
      <c r="E73" s="206"/>
      <c r="F73" s="39"/>
      <c r="G73" s="229"/>
      <c r="H73" s="272"/>
      <c r="I73" s="307"/>
      <c r="J73" s="702"/>
      <c r="K73" s="588"/>
    </row>
    <row r="74" spans="1:11" hidden="1" x14ac:dyDescent="0.25">
      <c r="A74" s="499">
        <v>4</v>
      </c>
      <c r="B74" s="1182"/>
      <c r="C74" s="101"/>
      <c r="D74" s="101"/>
      <c r="E74" s="103"/>
      <c r="F74" s="496"/>
      <c r="G74" s="110"/>
      <c r="H74" s="104"/>
      <c r="I74" s="307"/>
      <c r="J74" s="702"/>
      <c r="K74" s="588"/>
    </row>
    <row r="75" spans="1:11" ht="15.75" hidden="1" thickBot="1" x14ac:dyDescent="0.3">
      <c r="A75" s="125"/>
      <c r="B75" s="1184"/>
      <c r="C75" s="102"/>
      <c r="D75" s="90"/>
      <c r="E75" s="90"/>
      <c r="F75" s="513"/>
      <c r="G75" s="127"/>
      <c r="H75" s="65"/>
      <c r="I75" s="307"/>
      <c r="J75" s="702"/>
      <c r="K75" s="588"/>
    </row>
    <row r="76" spans="1:11" hidden="1" x14ac:dyDescent="0.25">
      <c r="A76" s="124"/>
      <c r="B76" s="122"/>
      <c r="C76" s="1204"/>
      <c r="D76" s="501"/>
      <c r="E76" s="490"/>
      <c r="F76" s="335"/>
      <c r="G76" s="175"/>
      <c r="H76" s="291"/>
      <c r="I76" s="307"/>
      <c r="J76" s="702"/>
      <c r="K76" s="588"/>
    </row>
    <row r="77" spans="1:11" ht="15.75" hidden="1" thickBot="1" x14ac:dyDescent="0.3">
      <c r="A77" s="500"/>
      <c r="B77" s="123"/>
      <c r="C77" s="1205"/>
      <c r="D77" s="90"/>
      <c r="E77" s="497"/>
      <c r="F77" s="504"/>
      <c r="G77" s="229"/>
      <c r="H77" s="272"/>
      <c r="I77" s="307"/>
      <c r="J77" s="702"/>
      <c r="K77" s="588"/>
    </row>
    <row r="78" spans="1:11" hidden="1" x14ac:dyDescent="0.25">
      <c r="A78" s="1206"/>
      <c r="B78" s="1208"/>
      <c r="C78" s="95"/>
      <c r="D78" s="26"/>
      <c r="E78" s="41"/>
      <c r="F78" s="504"/>
      <c r="G78" s="229"/>
      <c r="H78" s="272"/>
      <c r="I78" s="307"/>
      <c r="J78" s="702"/>
      <c r="K78" s="588"/>
    </row>
    <row r="79" spans="1:11" ht="15.75" hidden="1" thickBot="1" x14ac:dyDescent="0.3">
      <c r="A79" s="1207"/>
      <c r="B79" s="1209"/>
      <c r="C79" s="47"/>
      <c r="D79" s="23"/>
      <c r="E79" s="22"/>
      <c r="F79" s="23"/>
      <c r="G79" s="64"/>
      <c r="H79" s="65"/>
      <c r="I79" s="307"/>
      <c r="J79" s="702"/>
      <c r="K79" s="588"/>
    </row>
    <row r="80" spans="1:11" ht="15.75" thickBot="1" x14ac:dyDescent="0.3">
      <c r="A80" s="1098" t="s">
        <v>97</v>
      </c>
      <c r="B80" s="1099"/>
      <c r="C80" s="1099"/>
      <c r="D80" s="1099"/>
      <c r="E80" s="1099"/>
      <c r="F80" s="1099"/>
      <c r="G80" s="1099"/>
      <c r="H80" s="433">
        <f>H57</f>
        <v>0</v>
      </c>
      <c r="I80" s="452">
        <f t="shared" ref="I80:K80" si="2">I57</f>
        <v>0</v>
      </c>
      <c r="J80" s="632"/>
      <c r="K80" s="162">
        <f t="shared" si="2"/>
        <v>0</v>
      </c>
    </row>
    <row r="81" spans="1:11" hidden="1" x14ac:dyDescent="0.25">
      <c r="A81" s="498">
        <v>1</v>
      </c>
      <c r="B81" s="487" t="s">
        <v>35</v>
      </c>
      <c r="C81" s="206"/>
      <c r="D81" s="206"/>
      <c r="E81" s="206"/>
      <c r="F81" s="365"/>
      <c r="G81" s="24"/>
      <c r="H81" s="49"/>
      <c r="I81" s="371"/>
      <c r="J81" s="274"/>
      <c r="K81" s="342"/>
    </row>
    <row r="82" spans="1:11" ht="15.75" hidden="1" thickBot="1" x14ac:dyDescent="0.3">
      <c r="A82" s="98"/>
      <c r="B82" s="99"/>
      <c r="C82" s="206"/>
      <c r="D82" s="206"/>
      <c r="E82" s="206"/>
      <c r="F82" s="137"/>
      <c r="G82" s="229"/>
      <c r="H82" s="295"/>
      <c r="I82" s="307"/>
      <c r="J82" s="702"/>
      <c r="K82" s="588"/>
    </row>
    <row r="83" spans="1:11" ht="15.75" hidden="1" thickBot="1" x14ac:dyDescent="0.3">
      <c r="A83" s="76"/>
      <c r="B83" s="77"/>
      <c r="C83" s="33"/>
      <c r="D83" s="19"/>
      <c r="E83" s="12"/>
      <c r="F83" s="19"/>
      <c r="G83" s="389"/>
      <c r="H83" s="725"/>
      <c r="I83" s="307"/>
      <c r="J83" s="702"/>
      <c r="K83" s="588"/>
    </row>
    <row r="84" spans="1:11" hidden="1" x14ac:dyDescent="0.25">
      <c r="A84" s="1186">
        <v>1</v>
      </c>
      <c r="B84" s="487" t="s">
        <v>35</v>
      </c>
      <c r="C84" s="103"/>
      <c r="D84" s="103"/>
      <c r="E84" s="103"/>
      <c r="F84" s="202"/>
      <c r="G84" s="229"/>
      <c r="H84" s="274"/>
      <c r="I84" s="371"/>
      <c r="J84" s="274"/>
      <c r="K84" s="613"/>
    </row>
    <row r="85" spans="1:11" hidden="1" x14ac:dyDescent="0.25">
      <c r="A85" s="1187"/>
      <c r="B85" s="230"/>
      <c r="C85" s="206"/>
      <c r="D85" s="206"/>
      <c r="E85" s="206"/>
      <c r="F85" s="137"/>
      <c r="G85" s="229"/>
      <c r="H85" s="274"/>
      <c r="I85" s="307"/>
      <c r="J85" s="702"/>
      <c r="K85" s="588"/>
    </row>
    <row r="86" spans="1:11" hidden="1" x14ac:dyDescent="0.25">
      <c r="A86" s="1187"/>
      <c r="B86" s="230"/>
      <c r="C86" s="508"/>
      <c r="D86" s="508"/>
      <c r="E86" s="508"/>
      <c r="F86" s="70"/>
      <c r="G86" s="229"/>
      <c r="H86" s="272"/>
      <c r="I86" s="307"/>
      <c r="J86" s="702"/>
      <c r="K86" s="588"/>
    </row>
    <row r="87" spans="1:11" ht="15.75" hidden="1" thickBot="1" x14ac:dyDescent="0.3">
      <c r="A87" s="1188"/>
      <c r="B87" s="231"/>
      <c r="C87" s="502"/>
      <c r="D87" s="502"/>
      <c r="E87" s="502"/>
      <c r="F87" s="54"/>
      <c r="G87" s="250"/>
      <c r="H87" s="292"/>
      <c r="I87" s="307"/>
      <c r="J87" s="702"/>
      <c r="K87" s="588"/>
    </row>
    <row r="88" spans="1:11" ht="15.75" thickBot="1" x14ac:dyDescent="0.3">
      <c r="A88" s="1098" t="s">
        <v>36</v>
      </c>
      <c r="B88" s="1099"/>
      <c r="C88" s="1099"/>
      <c r="D88" s="1099"/>
      <c r="E88" s="1099"/>
      <c r="F88" s="1099"/>
      <c r="G88" s="1099"/>
      <c r="H88" s="433">
        <f>SUM(H81:H87)</f>
        <v>0</v>
      </c>
      <c r="I88" s="452">
        <f>SUM(I81:I87)</f>
        <v>0</v>
      </c>
      <c r="J88" s="520"/>
      <c r="K88" s="440">
        <f>SUM(K81:K87)</f>
        <v>0</v>
      </c>
    </row>
    <row r="89" spans="1:11" hidden="1" x14ac:dyDescent="0.25">
      <c r="A89" s="1176">
        <v>1</v>
      </c>
      <c r="B89" s="1178" t="s">
        <v>99</v>
      </c>
      <c r="C89" s="226"/>
      <c r="D89" s="103"/>
      <c r="E89" s="17"/>
      <c r="F89" s="79"/>
      <c r="G89" s="51"/>
      <c r="H89" s="66"/>
      <c r="I89" s="6"/>
      <c r="J89" s="702"/>
      <c r="K89" s="586"/>
    </row>
    <row r="90" spans="1:11" ht="15.75" hidden="1" thickBot="1" x14ac:dyDescent="0.3">
      <c r="A90" s="1177"/>
      <c r="B90" s="1179"/>
      <c r="C90" s="133"/>
      <c r="D90" s="90"/>
      <c r="E90" s="23"/>
      <c r="F90" s="206"/>
      <c r="G90" s="285"/>
      <c r="H90" s="107"/>
      <c r="I90" s="713"/>
      <c r="J90" s="633"/>
      <c r="K90" s="614"/>
    </row>
    <row r="91" spans="1:11" hidden="1" x14ac:dyDescent="0.25">
      <c r="A91" s="1176">
        <v>1</v>
      </c>
      <c r="B91" s="1180" t="s">
        <v>91</v>
      </c>
      <c r="C91" s="206"/>
      <c r="D91" s="6"/>
      <c r="E91" s="8"/>
      <c r="F91" s="988"/>
      <c r="G91" s="52"/>
      <c r="H91" s="192"/>
      <c r="I91" s="288"/>
      <c r="J91" s="272"/>
      <c r="K91" s="289"/>
    </row>
    <row r="92" spans="1:11" hidden="1" x14ac:dyDescent="0.25">
      <c r="A92" s="1177"/>
      <c r="B92" s="1181"/>
      <c r="C92" s="206"/>
      <c r="D92" s="6"/>
      <c r="E92" s="8"/>
      <c r="F92" s="917"/>
      <c r="G92" s="52"/>
      <c r="H92" s="192"/>
      <c r="I92" s="288"/>
      <c r="J92" s="272"/>
      <c r="K92" s="289"/>
    </row>
    <row r="93" spans="1:11" hidden="1" x14ac:dyDescent="0.25">
      <c r="A93" s="1177"/>
      <c r="B93" s="1181"/>
      <c r="C93" s="224"/>
      <c r="D93" s="509"/>
      <c r="E93" s="70"/>
      <c r="F93" s="39"/>
      <c r="G93" s="24"/>
      <c r="H93" s="70"/>
      <c r="I93" s="288"/>
      <c r="J93" s="272"/>
      <c r="K93" s="289"/>
    </row>
    <row r="94" spans="1:11" ht="15.75" hidden="1" thickBot="1" x14ac:dyDescent="0.3">
      <c r="A94" s="1177"/>
      <c r="B94" s="1181"/>
      <c r="C94" s="225"/>
      <c r="D94" s="367"/>
      <c r="E94" s="72"/>
      <c r="F94" s="39"/>
      <c r="G94" s="24"/>
      <c r="H94" s="70"/>
      <c r="I94" s="714"/>
      <c r="J94" s="634"/>
      <c r="K94" s="615"/>
    </row>
    <row r="95" spans="1:11" ht="15.75" hidden="1" thickBot="1" x14ac:dyDescent="0.3">
      <c r="A95" s="1177"/>
      <c r="B95" s="1181"/>
      <c r="C95" s="225"/>
      <c r="D95" s="367"/>
      <c r="E95" s="72"/>
      <c r="F95" s="39"/>
      <c r="G95" s="24"/>
      <c r="H95" s="70"/>
      <c r="I95" s="288"/>
      <c r="J95" s="272"/>
      <c r="K95" s="317"/>
    </row>
    <row r="96" spans="1:11" ht="15.75" hidden="1" thickBot="1" x14ac:dyDescent="0.3">
      <c r="A96" s="1177"/>
      <c r="B96" s="1181"/>
      <c r="C96" s="225"/>
      <c r="D96" s="367"/>
      <c r="E96" s="72"/>
      <c r="F96" s="202"/>
      <c r="G96" s="252"/>
      <c r="H96" s="272"/>
      <c r="I96" s="288"/>
      <c r="J96" s="272"/>
      <c r="K96" s="317"/>
    </row>
    <row r="97" spans="1:11" ht="15.75" hidden="1" thickBot="1" x14ac:dyDescent="0.3">
      <c r="A97" s="1177"/>
      <c r="B97" s="1181"/>
      <c r="C97" s="225"/>
      <c r="D97" s="367"/>
      <c r="E97" s="72"/>
      <c r="F97" s="202"/>
      <c r="G97" s="252"/>
      <c r="H97" s="396"/>
      <c r="I97" s="715"/>
      <c r="J97" s="396"/>
      <c r="K97" s="317"/>
    </row>
    <row r="98" spans="1:11" hidden="1" x14ac:dyDescent="0.25">
      <c r="A98" s="493">
        <v>3</v>
      </c>
      <c r="B98" s="196" t="s">
        <v>31</v>
      </c>
      <c r="C98" s="105"/>
      <c r="D98" s="206"/>
      <c r="E98" s="105"/>
      <c r="F98" s="169"/>
      <c r="G98" s="175"/>
      <c r="H98" s="291"/>
      <c r="I98" s="307"/>
      <c r="J98" s="702"/>
      <c r="K98" s="616"/>
    </row>
    <row r="99" spans="1:11" hidden="1" x14ac:dyDescent="0.25">
      <c r="A99" s="493"/>
      <c r="B99" s="196"/>
      <c r="C99" s="105"/>
      <c r="D99" s="206"/>
      <c r="E99" s="105"/>
      <c r="F99" s="137"/>
      <c r="G99" s="229"/>
      <c r="H99" s="272"/>
      <c r="I99" s="307"/>
      <c r="J99" s="702"/>
      <c r="K99" s="616"/>
    </row>
    <row r="100" spans="1:11" ht="15.75" hidden="1" thickBot="1" x14ac:dyDescent="0.3">
      <c r="A100" s="493"/>
      <c r="B100" s="142"/>
      <c r="C100" s="136"/>
      <c r="D100" s="206"/>
      <c r="E100" s="105"/>
      <c r="F100" s="137"/>
      <c r="G100" s="229"/>
      <c r="H100" s="272"/>
      <c r="I100" s="307"/>
      <c r="J100" s="702"/>
      <c r="K100" s="616"/>
    </row>
    <row r="101" spans="1:11" hidden="1" x14ac:dyDescent="0.25">
      <c r="A101" s="493"/>
      <c r="B101" s="111"/>
      <c r="C101" s="177"/>
      <c r="D101" s="206"/>
      <c r="E101" s="167"/>
      <c r="F101" s="70"/>
      <c r="G101" s="229"/>
      <c r="H101" s="272"/>
      <c r="I101" s="307"/>
      <c r="J101" s="702"/>
      <c r="K101" s="616"/>
    </row>
    <row r="102" spans="1:11" ht="15.75" hidden="1" thickBot="1" x14ac:dyDescent="0.3">
      <c r="A102" s="494"/>
      <c r="B102" s="211"/>
      <c r="C102" s="133"/>
      <c r="D102" s="90"/>
      <c r="E102" s="170"/>
      <c r="F102" s="54"/>
      <c r="G102" s="250"/>
      <c r="H102" s="292"/>
      <c r="I102" s="307"/>
      <c r="J102" s="702"/>
      <c r="K102" s="616"/>
    </row>
    <row r="103" spans="1:11" ht="15.75" hidden="1" thickBot="1" x14ac:dyDescent="0.3">
      <c r="A103" s="492">
        <v>4</v>
      </c>
      <c r="B103" s="115" t="s">
        <v>31</v>
      </c>
      <c r="C103" s="103"/>
      <c r="D103" s="17"/>
      <c r="E103" s="103"/>
      <c r="F103" s="368"/>
      <c r="G103" s="51"/>
      <c r="H103" s="66"/>
      <c r="I103" s="307"/>
      <c r="J103" s="702"/>
      <c r="K103" s="616"/>
    </row>
    <row r="104" spans="1:11" ht="15.75" hidden="1" thickBot="1" x14ac:dyDescent="0.3">
      <c r="A104" s="494"/>
      <c r="B104" s="133"/>
      <c r="C104" s="176"/>
      <c r="D104" s="23"/>
      <c r="E104" s="90"/>
      <c r="F104" s="368"/>
      <c r="G104" s="51"/>
      <c r="H104" s="66"/>
      <c r="I104" s="307"/>
      <c r="J104" s="702"/>
      <c r="K104" s="616"/>
    </row>
    <row r="105" spans="1:11" hidden="1" x14ac:dyDescent="0.25">
      <c r="A105" s="492">
        <v>3</v>
      </c>
      <c r="B105" s="115" t="s">
        <v>31</v>
      </c>
      <c r="C105" s="103"/>
      <c r="D105" s="103"/>
      <c r="E105" s="110"/>
      <c r="F105" s="213"/>
      <c r="G105" s="277"/>
      <c r="H105" s="271"/>
      <c r="I105" s="307"/>
      <c r="J105" s="702"/>
      <c r="K105" s="616"/>
    </row>
    <row r="106" spans="1:11" ht="15.75" hidden="1" thickBot="1" x14ac:dyDescent="0.3">
      <c r="A106" s="494"/>
      <c r="B106" s="506"/>
      <c r="C106" s="90"/>
      <c r="D106" s="90"/>
      <c r="E106" s="127"/>
      <c r="F106" s="228"/>
      <c r="G106" s="250"/>
      <c r="H106" s="292"/>
      <c r="I106" s="307"/>
      <c r="J106" s="702"/>
      <c r="K106" s="616"/>
    </row>
    <row r="107" spans="1:11" hidden="1" x14ac:dyDescent="0.25">
      <c r="A107" s="492">
        <v>4</v>
      </c>
      <c r="B107" s="115" t="s">
        <v>31</v>
      </c>
      <c r="C107" s="496"/>
      <c r="D107" s="103"/>
      <c r="E107" s="101"/>
      <c r="F107" s="1108"/>
      <c r="G107" s="1170"/>
      <c r="H107" s="1172"/>
      <c r="I107" s="307"/>
      <c r="J107" s="702"/>
      <c r="K107" s="616"/>
    </row>
    <row r="108" spans="1:11" ht="15.75" hidden="1" thickBot="1" x14ac:dyDescent="0.3">
      <c r="A108" s="494"/>
      <c r="B108" s="506"/>
      <c r="C108" s="513"/>
      <c r="D108" s="206"/>
      <c r="E108" s="105"/>
      <c r="F108" s="1155"/>
      <c r="G108" s="1171"/>
      <c r="H108" s="1173"/>
      <c r="I108" s="307"/>
      <c r="J108" s="702"/>
      <c r="K108" s="616"/>
    </row>
    <row r="109" spans="1:11" ht="15.75" hidden="1" thickBot="1" x14ac:dyDescent="0.3">
      <c r="A109" s="492">
        <v>5</v>
      </c>
      <c r="B109" s="141" t="s">
        <v>31</v>
      </c>
      <c r="C109" s="140"/>
      <c r="D109" s="103"/>
      <c r="E109" s="101"/>
      <c r="F109" s="47"/>
      <c r="G109" s="250"/>
      <c r="H109" s="292"/>
      <c r="I109" s="353"/>
      <c r="J109" s="273"/>
      <c r="K109" s="587"/>
    </row>
    <row r="110" spans="1:11" ht="15.75" hidden="1" thickBot="1" x14ac:dyDescent="0.3">
      <c r="A110" s="493"/>
      <c r="B110" s="196"/>
      <c r="C110" s="200"/>
      <c r="D110" s="206"/>
      <c r="E110" s="105"/>
      <c r="F110" s="507"/>
      <c r="G110" s="251"/>
      <c r="H110" s="290"/>
      <c r="I110" s="353"/>
      <c r="J110" s="273"/>
      <c r="K110" s="617"/>
    </row>
    <row r="111" spans="1:11" hidden="1" x14ac:dyDescent="0.25">
      <c r="A111" s="147">
        <v>5</v>
      </c>
      <c r="B111" s="141" t="s">
        <v>31</v>
      </c>
      <c r="C111" s="101"/>
      <c r="D111" s="103"/>
      <c r="E111" s="103"/>
      <c r="F111" s="1174"/>
      <c r="G111" s="284"/>
      <c r="H111" s="104"/>
      <c r="I111" s="307"/>
      <c r="J111" s="702"/>
      <c r="K111" s="151"/>
    </row>
    <row r="112" spans="1:11" ht="15.75" hidden="1" thickBot="1" x14ac:dyDescent="0.3">
      <c r="A112" s="145"/>
      <c r="B112" s="196"/>
      <c r="C112" s="105"/>
      <c r="D112" s="206"/>
      <c r="E112" s="206"/>
      <c r="F112" s="1175"/>
      <c r="G112" s="8"/>
      <c r="H112" s="107"/>
      <c r="I112" s="323"/>
      <c r="J112" s="223"/>
      <c r="K112" s="151"/>
    </row>
    <row r="113" spans="1:13" ht="15.75" hidden="1" thickBot="1" x14ac:dyDescent="0.3">
      <c r="A113" s="147">
        <v>2</v>
      </c>
      <c r="B113" s="727" t="s">
        <v>31</v>
      </c>
      <c r="C113" s="596"/>
      <c r="D113" s="683"/>
      <c r="E113" s="596"/>
      <c r="F113" s="234"/>
      <c r="G113" s="51"/>
      <c r="H113" s="66"/>
      <c r="I113" s="393"/>
      <c r="J113" s="730"/>
      <c r="K113" s="151"/>
    </row>
    <row r="114" spans="1:13" ht="15.75" hidden="1" thickBot="1" x14ac:dyDescent="0.3">
      <c r="A114" s="145"/>
      <c r="B114" s="141"/>
      <c r="C114" s="206"/>
      <c r="D114" s="6"/>
      <c r="E114" s="206"/>
      <c r="F114" s="205"/>
      <c r="G114" s="37"/>
      <c r="H114" s="43"/>
      <c r="I114" s="325"/>
      <c r="J114" s="296"/>
      <c r="K114" s="151"/>
    </row>
    <row r="115" spans="1:13" hidden="1" x14ac:dyDescent="0.25">
      <c r="A115" s="147">
        <v>3</v>
      </c>
      <c r="B115" s="670" t="s">
        <v>31</v>
      </c>
      <c r="C115" s="103"/>
      <c r="D115" s="347"/>
      <c r="E115" s="652"/>
      <c r="F115" s="79"/>
      <c r="G115" s="30"/>
      <c r="H115" s="66"/>
      <c r="I115" s="324"/>
      <c r="J115" s="291"/>
      <c r="K115" s="151"/>
    </row>
    <row r="116" spans="1:13" hidden="1" x14ac:dyDescent="0.25">
      <c r="A116" s="145"/>
      <c r="B116" s="595"/>
      <c r="C116" s="206"/>
      <c r="D116" s="306"/>
      <c r="E116" s="280"/>
      <c r="F116" s="70"/>
      <c r="G116" s="52"/>
      <c r="H116" s="192"/>
      <c r="I116" s="716"/>
      <c r="J116" s="272"/>
      <c r="K116" s="151"/>
    </row>
    <row r="117" spans="1:13" hidden="1" x14ac:dyDescent="0.25">
      <c r="A117" s="145"/>
      <c r="B117" s="595"/>
      <c r="C117" s="206"/>
      <c r="D117" s="6"/>
      <c r="E117" s="206"/>
      <c r="F117" s="70"/>
      <c r="G117" s="52"/>
      <c r="H117" s="192"/>
      <c r="I117" s="716"/>
      <c r="J117" s="637"/>
      <c r="K117" s="151"/>
    </row>
    <row r="118" spans="1:13" ht="15.75" hidden="1" thickBot="1" x14ac:dyDescent="0.3">
      <c r="A118" s="145"/>
      <c r="B118" s="111"/>
      <c r="C118" s="501"/>
      <c r="D118" s="200"/>
      <c r="E118" s="501"/>
      <c r="F118" s="54"/>
      <c r="G118" s="21"/>
      <c r="H118" s="43"/>
      <c r="I118" s="307"/>
      <c r="J118" s="272"/>
      <c r="K118" s="151"/>
    </row>
    <row r="119" spans="1:13" ht="15.75" hidden="1" thickBot="1" x14ac:dyDescent="0.3">
      <c r="A119" s="117"/>
      <c r="B119" s="211"/>
      <c r="C119" s="668"/>
      <c r="D119" s="148"/>
      <c r="E119" s="668"/>
      <c r="F119" s="137"/>
      <c r="G119" s="24"/>
      <c r="H119" s="49"/>
      <c r="I119" s="23"/>
      <c r="J119" s="65"/>
      <c r="K119" s="108"/>
    </row>
    <row r="120" spans="1:13" ht="15.75" thickBot="1" x14ac:dyDescent="0.3">
      <c r="A120" s="669" t="s">
        <v>37</v>
      </c>
      <c r="B120" s="148"/>
      <c r="C120" s="148"/>
      <c r="D120" s="148"/>
      <c r="E120" s="148"/>
      <c r="F120" s="148"/>
      <c r="G120" s="148"/>
      <c r="H120" s="707">
        <f>H89</f>
        <v>0</v>
      </c>
      <c r="I120" s="708">
        <f t="shared" ref="I120:K120" si="3">SUM(I89:I119)</f>
        <v>0</v>
      </c>
      <c r="J120" s="707">
        <f t="shared" si="3"/>
        <v>0</v>
      </c>
      <c r="K120" s="708">
        <f t="shared" si="3"/>
        <v>0</v>
      </c>
      <c r="M120" s="44"/>
    </row>
    <row r="121" spans="1:13" ht="15.75" thickBot="1" x14ac:dyDescent="0.3">
      <c r="A121" s="1164">
        <v>1</v>
      </c>
      <c r="B121" s="310" t="s">
        <v>86</v>
      </c>
      <c r="C121" s="226" t="s">
        <v>126</v>
      </c>
      <c r="D121" s="103" t="s">
        <v>117</v>
      </c>
      <c r="E121" s="103" t="s">
        <v>207</v>
      </c>
      <c r="F121" s="603" t="s">
        <v>205</v>
      </c>
      <c r="G121" s="21" t="s">
        <v>209</v>
      </c>
      <c r="H121" s="61">
        <v>25721.94</v>
      </c>
      <c r="I121" s="17"/>
      <c r="J121" s="195"/>
      <c r="K121" s="38"/>
    </row>
    <row r="122" spans="1:13" ht="15.75" thickBot="1" x14ac:dyDescent="0.3">
      <c r="A122" s="1165"/>
      <c r="B122" s="311"/>
      <c r="C122" s="133" t="s">
        <v>208</v>
      </c>
      <c r="D122" s="90"/>
      <c r="E122" s="90"/>
      <c r="F122" s="90"/>
      <c r="G122" s="286"/>
      <c r="H122" s="65"/>
      <c r="I122" s="307"/>
      <c r="J122" s="702"/>
      <c r="K122" s="151"/>
    </row>
    <row r="123" spans="1:13" ht="15.75" hidden="1" thickBot="1" x14ac:dyDescent="0.3">
      <c r="A123" s="1164">
        <v>2</v>
      </c>
      <c r="B123" s="310" t="s">
        <v>86</v>
      </c>
      <c r="C123" s="226"/>
      <c r="D123" s="843"/>
      <c r="E123" s="103"/>
      <c r="F123" s="347"/>
      <c r="G123" s="106"/>
      <c r="H123" s="262"/>
      <c r="I123" s="23"/>
      <c r="J123" s="90"/>
      <c r="K123" s="38"/>
    </row>
    <row r="124" spans="1:13" ht="15.75" hidden="1" thickBot="1" x14ac:dyDescent="0.3">
      <c r="A124" s="1165"/>
      <c r="B124" s="126"/>
      <c r="C124" s="177"/>
      <c r="D124" s="6"/>
      <c r="E124" s="206"/>
      <c r="F124" s="90"/>
      <c r="G124" s="286"/>
      <c r="H124" s="65"/>
      <c r="I124" s="307"/>
      <c r="J124" s="702"/>
      <c r="K124" s="588"/>
    </row>
    <row r="125" spans="1:13" ht="15.75" thickBot="1" x14ac:dyDescent="0.3">
      <c r="A125" s="1166" t="s">
        <v>85</v>
      </c>
      <c r="B125" s="1099"/>
      <c r="C125" s="1143"/>
      <c r="D125" s="1099"/>
      <c r="E125" s="1099"/>
      <c r="F125" s="1099"/>
      <c r="G125" s="1099"/>
      <c r="H125" s="431">
        <f>H123+H121</f>
        <v>25721.94</v>
      </c>
      <c r="I125" s="705">
        <f>I123+I121</f>
        <v>0</v>
      </c>
      <c r="J125" s="431">
        <f>J123+J121</f>
        <v>0</v>
      </c>
      <c r="K125" s="705">
        <f>K123+K121</f>
        <v>0</v>
      </c>
    </row>
    <row r="126" spans="1:13" ht="17.25" hidden="1" customHeight="1" x14ac:dyDescent="0.25">
      <c r="A126" s="179">
        <v>1</v>
      </c>
      <c r="B126" s="512" t="s">
        <v>51</v>
      </c>
      <c r="C126" s="103"/>
      <c r="D126" s="998"/>
      <c r="E126" s="103"/>
      <c r="F126" s="770"/>
      <c r="G126" s="24"/>
      <c r="H126" s="49"/>
      <c r="I126" s="371"/>
      <c r="J126" s="274"/>
      <c r="K126" s="618"/>
    </row>
    <row r="127" spans="1:13" ht="17.25" hidden="1" customHeight="1" thickBot="1" x14ac:dyDescent="0.3">
      <c r="A127" s="180"/>
      <c r="B127" s="182"/>
      <c r="C127" s="206"/>
      <c r="D127" s="6"/>
      <c r="E127" s="206"/>
      <c r="F127" s="282"/>
      <c r="G127" s="251"/>
      <c r="H127" s="293"/>
      <c r="I127" s="382"/>
      <c r="J127" s="522"/>
      <c r="K127" s="619"/>
      <c r="M127" s="44"/>
    </row>
    <row r="128" spans="1:13" ht="17.25" hidden="1" customHeight="1" thickBot="1" x14ac:dyDescent="0.3">
      <c r="A128" s="179">
        <v>2</v>
      </c>
      <c r="B128" s="512" t="s">
        <v>51</v>
      </c>
      <c r="C128" s="206"/>
      <c r="D128" s="989"/>
      <c r="E128" s="8"/>
      <c r="F128" s="792"/>
      <c r="G128" s="24"/>
      <c r="H128" s="49"/>
      <c r="I128" s="371"/>
      <c r="J128" s="274"/>
      <c r="K128" s="620"/>
    </row>
    <row r="129" spans="1:12" ht="15.75" hidden="1" thickBot="1" x14ac:dyDescent="0.3">
      <c r="A129" s="180"/>
      <c r="B129" s="182"/>
      <c r="C129" s="206"/>
      <c r="D129" s="206"/>
      <c r="E129" s="8"/>
      <c r="F129" s="197"/>
      <c r="G129" s="250"/>
      <c r="H129" s="295"/>
      <c r="I129" s="453"/>
      <c r="J129" s="522"/>
      <c r="K129" s="621"/>
    </row>
    <row r="130" spans="1:12" hidden="1" x14ac:dyDescent="0.25">
      <c r="A130" s="179">
        <v>3</v>
      </c>
      <c r="B130" s="727" t="s">
        <v>51</v>
      </c>
      <c r="C130" s="103"/>
      <c r="D130" s="17"/>
      <c r="E130" s="103"/>
      <c r="F130" s="39"/>
      <c r="G130" s="24"/>
      <c r="H130" s="49"/>
      <c r="I130" s="875"/>
      <c r="J130" s="522"/>
      <c r="K130" s="876"/>
    </row>
    <row r="131" spans="1:12" ht="15.75" hidden="1" thickBot="1" x14ac:dyDescent="0.3">
      <c r="A131" s="877"/>
      <c r="B131" s="182"/>
      <c r="C131" s="206"/>
      <c r="D131" s="6"/>
      <c r="E131" s="206"/>
      <c r="F131" s="874"/>
      <c r="G131" s="251"/>
      <c r="H131" s="382"/>
      <c r="I131" s="875"/>
      <c r="J131" s="522"/>
      <c r="K131" s="876"/>
    </row>
    <row r="132" spans="1:12" hidden="1" x14ac:dyDescent="0.25">
      <c r="A132" s="180">
        <v>4</v>
      </c>
      <c r="B132" s="727" t="s">
        <v>51</v>
      </c>
      <c r="C132" s="101"/>
      <c r="D132" s="20"/>
      <c r="E132" s="103"/>
      <c r="F132" s="39"/>
      <c r="G132" s="24"/>
      <c r="H132" s="49"/>
      <c r="I132" s="875"/>
      <c r="J132" s="522"/>
      <c r="K132" s="876"/>
    </row>
    <row r="133" spans="1:12" ht="15.75" hidden="1" thickBot="1" x14ac:dyDescent="0.3">
      <c r="A133" s="180"/>
      <c r="B133" s="182"/>
      <c r="C133" s="105"/>
      <c r="D133" s="8"/>
      <c r="E133" s="206"/>
      <c r="F133" s="874"/>
      <c r="G133" s="251"/>
      <c r="H133" s="382"/>
      <c r="I133" s="875"/>
      <c r="J133" s="522"/>
      <c r="K133" s="876"/>
    </row>
    <row r="134" spans="1:12" hidden="1" x14ac:dyDescent="0.25">
      <c r="A134" s="179">
        <v>5</v>
      </c>
      <c r="B134" s="512" t="s">
        <v>51</v>
      </c>
      <c r="C134" s="103"/>
      <c r="D134" s="17"/>
      <c r="E134" s="20"/>
      <c r="F134" s="861"/>
      <c r="G134" s="24"/>
      <c r="H134" s="49"/>
      <c r="I134" s="717"/>
      <c r="J134" s="274"/>
      <c r="K134" s="622"/>
    </row>
    <row r="135" spans="1:12" hidden="1" x14ac:dyDescent="0.25">
      <c r="A135" s="180"/>
      <c r="B135" s="182"/>
      <c r="C135" s="206"/>
      <c r="D135" s="6"/>
      <c r="E135" s="8"/>
      <c r="F135" s="583"/>
      <c r="G135" s="229"/>
      <c r="H135" s="274"/>
      <c r="I135" s="718"/>
      <c r="J135" s="635"/>
      <c r="K135" s="623"/>
    </row>
    <row r="136" spans="1:12" ht="15.75" hidden="1" thickBot="1" x14ac:dyDescent="0.3">
      <c r="A136" s="180"/>
      <c r="B136" s="182"/>
      <c r="C136" s="337"/>
      <c r="D136" s="490"/>
      <c r="E136" s="503"/>
      <c r="F136" s="583"/>
      <c r="G136" s="229"/>
      <c r="H136" s="274"/>
      <c r="I136" s="719"/>
      <c r="J136" s="635"/>
      <c r="K136" s="624"/>
    </row>
    <row r="137" spans="1:12" ht="15.75" hidden="1" thickBot="1" x14ac:dyDescent="0.3">
      <c r="A137" s="181"/>
      <c r="B137" s="193"/>
      <c r="C137" s="216"/>
      <c r="D137" s="497"/>
      <c r="E137" s="148"/>
      <c r="F137" s="316"/>
      <c r="G137" s="64"/>
      <c r="H137" s="394"/>
      <c r="I137" s="454"/>
      <c r="J137" s="522"/>
      <c r="K137" s="625"/>
    </row>
    <row r="138" spans="1:12" ht="15.75" thickBot="1" x14ac:dyDescent="0.3">
      <c r="A138" s="1166" t="s">
        <v>52</v>
      </c>
      <c r="B138" s="1167"/>
      <c r="C138" s="1167"/>
      <c r="D138" s="1167"/>
      <c r="E138" s="1167"/>
      <c r="F138" s="1167"/>
      <c r="G138" s="1167"/>
      <c r="H138" s="431">
        <f>SUM(H126:H137)</f>
        <v>0</v>
      </c>
      <c r="I138" s="705">
        <f t="shared" ref="I138:K138" si="4">SUM(I126:I137)</f>
        <v>0</v>
      </c>
      <c r="J138" s="431">
        <f t="shared" si="4"/>
        <v>0</v>
      </c>
      <c r="K138" s="705">
        <f t="shared" si="4"/>
        <v>0</v>
      </c>
    </row>
    <row r="139" spans="1:12" hidden="1" x14ac:dyDescent="0.25">
      <c r="A139" s="254">
        <v>1</v>
      </c>
      <c r="B139" s="299" t="s">
        <v>61</v>
      </c>
      <c r="C139" s="101"/>
      <c r="D139" s="103"/>
      <c r="E139" s="20"/>
      <c r="F139" s="110"/>
      <c r="G139" s="277"/>
      <c r="H139" s="326"/>
      <c r="I139" s="383"/>
      <c r="J139" s="274"/>
      <c r="K139" s="17"/>
    </row>
    <row r="140" spans="1:12" ht="15.75" hidden="1" thickBot="1" x14ac:dyDescent="0.3">
      <c r="A140" s="255"/>
      <c r="B140" s="300"/>
      <c r="C140" s="105"/>
      <c r="D140" s="206"/>
      <c r="E140" s="8"/>
      <c r="F140" s="9"/>
      <c r="G140" s="23"/>
      <c r="H140" s="90"/>
      <c r="I140" s="325"/>
      <c r="J140" s="702"/>
      <c r="K140" s="585"/>
    </row>
    <row r="141" spans="1:12" ht="15.75" hidden="1" thickBot="1" x14ac:dyDescent="0.3">
      <c r="A141" s="254">
        <v>2</v>
      </c>
      <c r="B141" s="299" t="s">
        <v>61</v>
      </c>
      <c r="C141" s="101"/>
      <c r="D141" s="103"/>
      <c r="E141" s="103"/>
      <c r="F141" s="234"/>
      <c r="G141" s="390"/>
      <c r="H141" s="198"/>
      <c r="I141" s="393"/>
      <c r="J141" s="702"/>
      <c r="K141" s="209"/>
    </row>
    <row r="142" spans="1:12" ht="15.75" hidden="1" thickBot="1" x14ac:dyDescent="0.3">
      <c r="A142" s="255"/>
      <c r="B142" s="300"/>
      <c r="C142" s="221"/>
      <c r="D142" s="90"/>
      <c r="E142" s="90"/>
      <c r="F142" s="205"/>
      <c r="G142" s="391"/>
      <c r="H142" s="294"/>
      <c r="I142" s="325"/>
      <c r="J142" s="702"/>
      <c r="K142" s="210"/>
    </row>
    <row r="143" spans="1:12" hidden="1" x14ac:dyDescent="0.25">
      <c r="A143" s="188"/>
      <c r="B143" s="298"/>
      <c r="C143" s="220"/>
      <c r="D143" s="335"/>
      <c r="E143" s="302"/>
      <c r="F143" s="335"/>
      <c r="G143" s="392"/>
      <c r="H143" s="726"/>
      <c r="I143" s="324"/>
      <c r="J143" s="702"/>
      <c r="K143" s="626"/>
    </row>
    <row r="144" spans="1:12" ht="15.75" thickBot="1" x14ac:dyDescent="0.3">
      <c r="A144" s="1168" t="s">
        <v>21</v>
      </c>
      <c r="B144" s="1169"/>
      <c r="C144" s="1169"/>
      <c r="D144" s="1169"/>
      <c r="E144" s="1169"/>
      <c r="F144" s="1169"/>
      <c r="G144" s="1169"/>
      <c r="H144" s="671">
        <f>H139+H140</f>
        <v>0</v>
      </c>
      <c r="I144" s="720">
        <f t="shared" ref="I144:K144" si="5">I139+I140</f>
        <v>0</v>
      </c>
      <c r="J144" s="672"/>
      <c r="K144" s="437">
        <f t="shared" si="5"/>
        <v>0</v>
      </c>
      <c r="L144" s="44"/>
    </row>
    <row r="145" spans="1:13" ht="15.75" thickBot="1" x14ac:dyDescent="0.3">
      <c r="A145" s="514">
        <v>1</v>
      </c>
      <c r="B145" s="514" t="s">
        <v>26</v>
      </c>
      <c r="C145" s="103" t="s">
        <v>116</v>
      </c>
      <c r="D145" s="20" t="s">
        <v>192</v>
      </c>
      <c r="E145" s="20" t="s">
        <v>210</v>
      </c>
      <c r="F145" s="368" t="s">
        <v>205</v>
      </c>
      <c r="G145" s="1030" t="s">
        <v>212</v>
      </c>
      <c r="H145" s="607">
        <v>160613.53</v>
      </c>
      <c r="I145" s="417"/>
      <c r="J145" s="101"/>
      <c r="K145" s="437"/>
    </row>
    <row r="146" spans="1:13" ht="15.75" thickBot="1" x14ac:dyDescent="0.3">
      <c r="A146" s="134"/>
      <c r="B146" s="134"/>
      <c r="C146" s="90" t="s">
        <v>211</v>
      </c>
      <c r="D146" s="9"/>
      <c r="E146" s="9"/>
      <c r="F146" s="582"/>
      <c r="G146" s="1031"/>
      <c r="H146" s="352"/>
      <c r="I146" s="371"/>
      <c r="J146" s="636"/>
      <c r="K146" s="437"/>
    </row>
    <row r="147" spans="1:13" ht="15.75" thickBot="1" x14ac:dyDescent="0.3">
      <c r="A147" s="594">
        <v>2</v>
      </c>
      <c r="B147" s="594" t="s">
        <v>26</v>
      </c>
      <c r="C147" s="103" t="s">
        <v>116</v>
      </c>
      <c r="D147" s="17" t="s">
        <v>151</v>
      </c>
      <c r="E147" s="103" t="s">
        <v>152</v>
      </c>
      <c r="F147" s="138" t="s">
        <v>205</v>
      </c>
      <c r="G147" s="30" t="s">
        <v>213</v>
      </c>
      <c r="H147" s="266">
        <v>330.8</v>
      </c>
      <c r="I147" s="417"/>
      <c r="J147" s="702"/>
      <c r="K147" s="437"/>
    </row>
    <row r="148" spans="1:13" ht="15.75" thickBot="1" x14ac:dyDescent="0.3">
      <c r="A148" s="369"/>
      <c r="B148" s="369"/>
      <c r="C148" s="90" t="s">
        <v>153</v>
      </c>
      <c r="D148" s="23"/>
      <c r="E148" s="90"/>
      <c r="F148" s="47"/>
      <c r="G148" s="250"/>
      <c r="H148" s="294"/>
      <c r="I148" s="417"/>
      <c r="J148" s="636"/>
      <c r="K148" s="437"/>
    </row>
    <row r="149" spans="1:13" ht="15.75" thickBot="1" x14ac:dyDescent="0.3">
      <c r="A149" s="134">
        <v>3</v>
      </c>
      <c r="B149" s="594" t="s">
        <v>26</v>
      </c>
      <c r="C149" s="101" t="s">
        <v>116</v>
      </c>
      <c r="D149" s="1003" t="s">
        <v>155</v>
      </c>
      <c r="E149" s="103" t="s">
        <v>156</v>
      </c>
      <c r="F149" s="138" t="s">
        <v>205</v>
      </c>
      <c r="G149" s="30" t="s">
        <v>214</v>
      </c>
      <c r="H149" s="266">
        <v>947.68</v>
      </c>
      <c r="I149" s="307"/>
      <c r="J149" s="101"/>
      <c r="K149" s="437"/>
    </row>
    <row r="150" spans="1:13" ht="15.75" thickBot="1" x14ac:dyDescent="0.3">
      <c r="A150" s="134"/>
      <c r="B150" s="134"/>
      <c r="C150" s="102" t="s">
        <v>157</v>
      </c>
      <c r="D150" s="1002"/>
      <c r="E150" s="1002"/>
      <c r="F150" s="582"/>
      <c r="G150" s="250"/>
      <c r="H150" s="295"/>
      <c r="I150" s="721"/>
      <c r="J150" s="628"/>
      <c r="K150" s="437"/>
      <c r="L150" s="44"/>
    </row>
    <row r="151" spans="1:13" ht="15.75" thickBot="1" x14ac:dyDescent="0.3">
      <c r="A151" s="1166" t="s">
        <v>23</v>
      </c>
      <c r="B151" s="1167"/>
      <c r="C151" s="1167"/>
      <c r="D151" s="1167"/>
      <c r="E151" s="1167"/>
      <c r="F151" s="1167"/>
      <c r="G151" s="1167"/>
      <c r="H151" s="433">
        <f>SUM(H145:H150)</f>
        <v>161892.00999999998</v>
      </c>
      <c r="I151" s="452">
        <f>SUM(I145:I150)</f>
        <v>0</v>
      </c>
      <c r="J151" s="433">
        <f>SUM(J145:J150)</f>
        <v>0</v>
      </c>
      <c r="K151" s="440" t="e">
        <f>K145+K147+K150+#REF!</f>
        <v>#REF!</v>
      </c>
      <c r="M151" s="44"/>
    </row>
    <row r="152" spans="1:13" ht="30.75" hidden="1" thickBot="1" x14ac:dyDescent="0.3">
      <c r="A152" s="961"/>
      <c r="B152" s="962" t="s">
        <v>102</v>
      </c>
      <c r="C152" s="962" t="s">
        <v>103</v>
      </c>
      <c r="D152" s="962"/>
      <c r="E152" s="962" t="s">
        <v>92</v>
      </c>
      <c r="F152" s="962"/>
      <c r="G152" s="962"/>
      <c r="H152" s="433"/>
      <c r="I152" s="452"/>
      <c r="J152" s="433"/>
      <c r="K152" s="440"/>
      <c r="M152" s="44"/>
    </row>
    <row r="153" spans="1:13" ht="15.75" thickBot="1" x14ac:dyDescent="0.3">
      <c r="A153" s="961"/>
      <c r="B153" s="962"/>
      <c r="C153" s="962"/>
      <c r="D153" s="962"/>
      <c r="E153" s="962"/>
      <c r="F153" s="962"/>
      <c r="G153" s="962"/>
      <c r="H153" s="433"/>
      <c r="I153" s="452"/>
      <c r="J153" s="433"/>
      <c r="K153" s="440"/>
      <c r="M153" s="44"/>
    </row>
    <row r="154" spans="1:13" ht="15.75" thickBot="1" x14ac:dyDescent="0.3">
      <c r="A154" s="486"/>
      <c r="B154" s="488"/>
      <c r="C154" s="488"/>
      <c r="D154" s="488" t="s">
        <v>15</v>
      </c>
      <c r="E154" s="488"/>
      <c r="F154" s="488"/>
      <c r="G154" s="703"/>
      <c r="H154" s="433">
        <f>H26+H56+H80+H88+H120+H125+H138+H144+H151</f>
        <v>10726531.399999999</v>
      </c>
      <c r="I154" s="452">
        <f>I26+I56+I80+I88+I120+I125+I138+I144+I151</f>
        <v>0</v>
      </c>
      <c r="J154" s="433">
        <f>J26+J56+J80+J88+J120+J125+J138+J144+J151</f>
        <v>0</v>
      </c>
      <c r="K154" s="440" t="e">
        <f>K26+K56+K80+K88+K120+K125+K138+K144+K151</f>
        <v>#REF!</v>
      </c>
    </row>
    <row r="155" spans="1:13" x14ac:dyDescent="0.25">
      <c r="A155" s="950"/>
      <c r="B155" s="950"/>
      <c r="C155" s="950"/>
      <c r="D155" s="950"/>
      <c r="E155" s="950"/>
      <c r="F155" s="950"/>
      <c r="G155" s="950"/>
      <c r="H155" s="808"/>
      <c r="I155" s="808"/>
      <c r="J155" s="808"/>
      <c r="K155" s="808"/>
    </row>
    <row r="156" spans="1:13" ht="15.75" x14ac:dyDescent="0.25">
      <c r="A156" s="950"/>
      <c r="B156" s="1162"/>
      <c r="C156" s="1162"/>
      <c r="D156" s="953"/>
      <c r="E156" s="1162"/>
      <c r="F156" s="1162"/>
      <c r="G156" s="1162"/>
      <c r="H156" s="951"/>
      <c r="I156" s="808"/>
      <c r="J156" s="808"/>
      <c r="K156" s="808"/>
    </row>
    <row r="157" spans="1:13" ht="15.75" x14ac:dyDescent="0.25">
      <c r="A157" s="950"/>
      <c r="B157" s="1162"/>
      <c r="C157" s="1162"/>
      <c r="D157" s="952"/>
      <c r="E157" s="1163"/>
      <c r="F157" s="1163"/>
      <c r="G157" s="1163"/>
      <c r="H157" s="951"/>
      <c r="I157" s="808"/>
      <c r="J157" s="808"/>
      <c r="K157" s="808"/>
    </row>
    <row r="158" spans="1:13" ht="15.75" x14ac:dyDescent="0.25">
      <c r="A158" s="950"/>
      <c r="B158" s="952"/>
      <c r="C158" s="952"/>
      <c r="D158" s="952"/>
      <c r="E158" s="952"/>
      <c r="F158" s="952"/>
      <c r="G158" s="952"/>
      <c r="H158" s="951"/>
      <c r="I158" s="808"/>
      <c r="J158" s="808"/>
      <c r="K158" s="808"/>
    </row>
    <row r="159" spans="1:13" ht="15.75" x14ac:dyDescent="0.25">
      <c r="A159" s="950"/>
      <c r="B159" s="952"/>
      <c r="C159" s="952"/>
      <c r="D159" s="952"/>
      <c r="E159" s="952"/>
      <c r="F159" s="952"/>
      <c r="G159" s="952"/>
      <c r="H159" s="951"/>
      <c r="I159" s="808"/>
      <c r="J159" s="808"/>
      <c r="K159" s="808"/>
    </row>
    <row r="160" spans="1:13" ht="15.75" x14ac:dyDescent="0.25">
      <c r="A160" s="950"/>
      <c r="B160" s="952"/>
      <c r="C160" s="952"/>
      <c r="D160" s="952"/>
      <c r="E160" s="952"/>
      <c r="F160" s="952"/>
      <c r="G160" s="952"/>
      <c r="H160" s="951"/>
      <c r="I160" s="808"/>
      <c r="J160" s="808"/>
      <c r="K160" s="808"/>
    </row>
    <row r="161" spans="1:11" ht="15.75" x14ac:dyDescent="0.25">
      <c r="A161" s="950"/>
      <c r="B161" s="952"/>
      <c r="C161" s="952"/>
      <c r="D161" s="952"/>
      <c r="E161" s="952"/>
      <c r="F161" s="952"/>
      <c r="G161" s="952"/>
      <c r="H161" s="951"/>
      <c r="I161" s="808"/>
      <c r="J161" s="808"/>
      <c r="K161" s="808"/>
    </row>
    <row r="162" spans="1:11" x14ac:dyDescent="0.25">
      <c r="A162" s="950"/>
      <c r="B162" s="950"/>
      <c r="C162" s="950"/>
      <c r="D162" s="950"/>
      <c r="E162" s="950"/>
      <c r="F162" s="950"/>
      <c r="G162" s="950"/>
      <c r="H162" s="808"/>
      <c r="I162" s="808"/>
      <c r="J162" s="808"/>
      <c r="K162" s="808"/>
    </row>
    <row r="163" spans="1:11" x14ac:dyDescent="0.25">
      <c r="A163" s="950"/>
      <c r="B163" s="950"/>
      <c r="C163" s="950"/>
      <c r="D163" s="950"/>
      <c r="E163" s="950"/>
      <c r="F163" s="950"/>
      <c r="G163" s="950"/>
      <c r="H163" s="808"/>
      <c r="I163" s="808"/>
      <c r="J163" s="808"/>
      <c r="K163" s="808"/>
    </row>
    <row r="165" spans="1:11" ht="15.75" thickBot="1" x14ac:dyDescent="0.3"/>
    <row r="166" spans="1:11" x14ac:dyDescent="0.25">
      <c r="B166" s="20"/>
      <c r="C166" s="17"/>
      <c r="D166" s="17"/>
      <c r="E166" s="17"/>
      <c r="F166" s="17"/>
      <c r="G166" s="17"/>
      <c r="H166" s="17"/>
      <c r="I166" s="38"/>
    </row>
    <row r="167" spans="1:11" x14ac:dyDescent="0.25">
      <c r="B167" s="8"/>
      <c r="C167" s="6"/>
      <c r="D167" s="6"/>
      <c r="E167" s="6"/>
      <c r="F167" s="6"/>
      <c r="G167" s="6"/>
      <c r="H167" s="6"/>
      <c r="I167" s="158" t="s">
        <v>265</v>
      </c>
    </row>
    <row r="168" spans="1:11" ht="20.25" thickBot="1" x14ac:dyDescent="0.45">
      <c r="B168" s="9"/>
      <c r="C168" s="23"/>
      <c r="D168" s="643" t="s">
        <v>264</v>
      </c>
      <c r="E168" s="23"/>
      <c r="F168" s="23"/>
      <c r="G168" s="23"/>
      <c r="H168" s="23"/>
      <c r="I168" s="108"/>
    </row>
    <row r="169" spans="1:11" ht="30" x14ac:dyDescent="0.25">
      <c r="B169" s="644" t="s">
        <v>0</v>
      </c>
      <c r="C169" s="2" t="s">
        <v>1</v>
      </c>
      <c r="D169" s="208" t="s">
        <v>27</v>
      </c>
      <c r="E169" s="2" t="s">
        <v>2</v>
      </c>
      <c r="F169" s="649" t="s">
        <v>3</v>
      </c>
      <c r="G169" s="3" t="s">
        <v>12</v>
      </c>
      <c r="H169" s="247" t="s">
        <v>4</v>
      </c>
      <c r="I169" s="926" t="s">
        <v>76</v>
      </c>
      <c r="J169" s="927" t="s">
        <v>74</v>
      </c>
      <c r="K169" s="928" t="s">
        <v>63</v>
      </c>
    </row>
    <row r="170" spans="1:11" ht="27" thickBot="1" x14ac:dyDescent="0.3">
      <c r="B170" s="645" t="s">
        <v>5</v>
      </c>
      <c r="C170" s="73"/>
      <c r="D170" s="55"/>
      <c r="E170" s="55"/>
      <c r="F170" s="650" t="s">
        <v>6</v>
      </c>
      <c r="G170" s="55" t="s">
        <v>11</v>
      </c>
      <c r="H170" s="96" t="s">
        <v>7</v>
      </c>
      <c r="I170" s="929" t="s">
        <v>8</v>
      </c>
      <c r="J170" s="680" t="s">
        <v>75</v>
      </c>
      <c r="K170" s="930" t="s">
        <v>79</v>
      </c>
    </row>
    <row r="171" spans="1:11" ht="45.75" hidden="1" thickBot="1" x14ac:dyDescent="0.3">
      <c r="B171" s="1108">
        <v>1</v>
      </c>
      <c r="C171" s="896" t="s">
        <v>94</v>
      </c>
      <c r="D171" s="103"/>
      <c r="E171" s="17"/>
      <c r="F171" s="103"/>
      <c r="G171" s="139"/>
      <c r="H171" s="21"/>
      <c r="I171" s="994"/>
      <c r="J171" s="994"/>
      <c r="K171" s="931"/>
    </row>
    <row r="172" spans="1:11" ht="15.75" hidden="1" thickBot="1" x14ac:dyDescent="0.3">
      <c r="B172" s="1109"/>
      <c r="D172" s="90"/>
      <c r="E172" s="23"/>
      <c r="F172" s="90"/>
      <c r="G172" s="202"/>
      <c r="H172" s="229"/>
      <c r="I172" s="202"/>
      <c r="J172" s="39"/>
      <c r="K172" s="931"/>
    </row>
    <row r="173" spans="1:11" hidden="1" x14ac:dyDescent="0.25">
      <c r="B173" s="1109"/>
      <c r="C173" s="1218" t="s">
        <v>77</v>
      </c>
      <c r="D173" s="103"/>
      <c r="E173" s="17"/>
      <c r="F173" s="103"/>
      <c r="G173" s="379"/>
      <c r="H173" s="798"/>
      <c r="I173" s="731"/>
      <c r="J173" s="955"/>
      <c r="K173" s="931"/>
    </row>
    <row r="174" spans="1:11" ht="15.75" hidden="1" thickBot="1" x14ac:dyDescent="0.3">
      <c r="B174" s="1109"/>
      <c r="C174" s="1219"/>
      <c r="D174" s="682"/>
      <c r="E174" s="6"/>
      <c r="F174" s="206"/>
      <c r="G174" s="646"/>
      <c r="H174" s="64"/>
      <c r="I174" s="932"/>
      <c r="J174" s="955"/>
      <c r="K174" s="931"/>
    </row>
    <row r="175" spans="1:11" ht="15.75" hidden="1" thickBot="1" x14ac:dyDescent="0.3">
      <c r="B175" s="1217"/>
      <c r="C175" s="642"/>
      <c r="D175" s="22"/>
      <c r="E175" s="22"/>
      <c r="F175" s="22"/>
      <c r="G175" s="646"/>
      <c r="H175" s="64"/>
      <c r="I175" s="932"/>
      <c r="J175" s="924"/>
      <c r="K175" s="931"/>
    </row>
    <row r="176" spans="1:11" ht="15.75" thickBot="1" x14ac:dyDescent="0.3">
      <c r="B176" s="1166" t="s">
        <v>87</v>
      </c>
      <c r="C176" s="1214"/>
      <c r="D176" s="1214"/>
      <c r="E176" s="1214"/>
      <c r="F176" s="1214"/>
      <c r="G176" s="1214"/>
      <c r="H176" s="1214"/>
      <c r="I176" s="693">
        <f>I171+I173</f>
        <v>0</v>
      </c>
      <c r="J176" s="693">
        <f t="shared" ref="J176:K176" si="6">J171+J173</f>
        <v>0</v>
      </c>
      <c r="K176" s="693">
        <f t="shared" si="6"/>
        <v>0</v>
      </c>
    </row>
    <row r="177" spans="2:11" ht="30" x14ac:dyDescent="0.25">
      <c r="B177" s="893">
        <v>1</v>
      </c>
      <c r="C177" s="1028" t="s">
        <v>257</v>
      </c>
      <c r="D177" s="226" t="s">
        <v>116</v>
      </c>
      <c r="E177" s="103" t="s">
        <v>122</v>
      </c>
      <c r="F177" s="843" t="s">
        <v>123</v>
      </c>
      <c r="G177" s="202" t="s">
        <v>259</v>
      </c>
      <c r="H177" s="52" t="s">
        <v>260</v>
      </c>
      <c r="I177" s="192">
        <v>40113.61</v>
      </c>
      <c r="J177" s="94"/>
      <c r="K177" s="164"/>
    </row>
    <row r="178" spans="2:11" ht="15.75" thickBot="1" x14ac:dyDescent="0.3">
      <c r="B178" s="641"/>
      <c r="C178" s="1029"/>
      <c r="D178" s="206" t="s">
        <v>124</v>
      </c>
      <c r="E178" s="206"/>
      <c r="F178" s="6"/>
      <c r="G178" s="205"/>
      <c r="H178" s="253"/>
      <c r="I178" s="253"/>
      <c r="J178" s="228"/>
      <c r="K178" s="227"/>
    </row>
    <row r="179" spans="2:11" ht="15.75" thickBot="1" x14ac:dyDescent="0.3">
      <c r="B179" s="1098" t="s">
        <v>258</v>
      </c>
      <c r="C179" s="1099"/>
      <c r="D179" s="1099"/>
      <c r="E179" s="1099"/>
      <c r="F179" s="1099"/>
      <c r="G179" s="1099"/>
      <c r="H179" s="1099"/>
      <c r="I179" s="531">
        <f>I177+I178</f>
        <v>40113.61</v>
      </c>
      <c r="J179" s="531">
        <f t="shared" ref="J179:K179" si="7">J177+J178</f>
        <v>0</v>
      </c>
      <c r="K179" s="433">
        <f t="shared" si="7"/>
        <v>0</v>
      </c>
    </row>
    <row r="180" spans="2:11" hidden="1" x14ac:dyDescent="0.25">
      <c r="B180" s="640"/>
      <c r="C180" s="310"/>
      <c r="D180" s="103"/>
      <c r="E180" s="103"/>
      <c r="F180" s="103"/>
      <c r="G180" s="110"/>
      <c r="H180" s="925"/>
      <c r="I180" s="933"/>
      <c r="J180" s="924"/>
      <c r="K180" s="931"/>
    </row>
    <row r="181" spans="2:11" ht="1.5" customHeight="1" thickBot="1" x14ac:dyDescent="0.3">
      <c r="B181" s="647"/>
      <c r="C181" s="648"/>
      <c r="D181" s="90"/>
      <c r="E181" s="90"/>
      <c r="F181" s="90"/>
      <c r="G181" s="206"/>
      <c r="H181" s="8"/>
      <c r="I181" s="8"/>
      <c r="J181" s="924"/>
      <c r="K181" s="931"/>
    </row>
    <row r="182" spans="2:11" x14ac:dyDescent="0.25">
      <c r="B182" s="640">
        <v>1</v>
      </c>
      <c r="C182" s="897" t="s">
        <v>105</v>
      </c>
      <c r="D182" s="103" t="s">
        <v>116</v>
      </c>
      <c r="E182" s="17" t="s">
        <v>219</v>
      </c>
      <c r="F182" s="20" t="s">
        <v>261</v>
      </c>
      <c r="G182" s="67" t="s">
        <v>262</v>
      </c>
      <c r="H182" s="100" t="s">
        <v>263</v>
      </c>
      <c r="I182" s="657">
        <v>25406.28</v>
      </c>
      <c r="J182" s="924"/>
      <c r="K182" s="51"/>
    </row>
    <row r="183" spans="2:11" ht="15.75" thickBot="1" x14ac:dyDescent="0.3">
      <c r="B183" s="647"/>
      <c r="C183" s="206"/>
      <c r="D183" s="90" t="s">
        <v>261</v>
      </c>
      <c r="E183" s="23"/>
      <c r="F183" s="9"/>
      <c r="G183" s="367"/>
      <c r="H183" s="251"/>
      <c r="I183" s="400"/>
      <c r="J183" s="924"/>
      <c r="K183" s="931"/>
    </row>
    <row r="184" spans="2:11" ht="15.75" thickBot="1" x14ac:dyDescent="0.3">
      <c r="B184" s="1166" t="s">
        <v>106</v>
      </c>
      <c r="C184" s="1167"/>
      <c r="D184" s="1167"/>
      <c r="E184" s="1167"/>
      <c r="F184" s="1167"/>
      <c r="G184" s="1167"/>
      <c r="H184" s="1167"/>
      <c r="I184" s="531">
        <f>I182+I180</f>
        <v>25406.28</v>
      </c>
      <c r="J184" s="997">
        <v>0</v>
      </c>
      <c r="K184" s="999">
        <f>K182</f>
        <v>0</v>
      </c>
    </row>
    <row r="185" spans="2:11" ht="15.75" thickBot="1" x14ac:dyDescent="0.3">
      <c r="B185" s="1166" t="s">
        <v>15</v>
      </c>
      <c r="C185" s="1167"/>
      <c r="D185" s="1167"/>
      <c r="E185" s="1167"/>
      <c r="F185" s="1167"/>
      <c r="G185" s="1167"/>
      <c r="H185" s="1167"/>
      <c r="I185" s="602">
        <f>I176+I179+I184</f>
        <v>65519.89</v>
      </c>
      <c r="J185" s="602">
        <f>J176+J179+J184</f>
        <v>0</v>
      </c>
      <c r="K185" s="432">
        <f t="shared" ref="K185" si="8">K176+K179+K184</f>
        <v>0</v>
      </c>
    </row>
  </sheetData>
  <mergeCells count="54">
    <mergeCell ref="B184:H184"/>
    <mergeCell ref="B185:H185"/>
    <mergeCell ref="B171:B175"/>
    <mergeCell ref="B176:H176"/>
    <mergeCell ref="B179:H179"/>
    <mergeCell ref="C173:C174"/>
    <mergeCell ref="B35:B36"/>
    <mergeCell ref="A23:A24"/>
    <mergeCell ref="B23:B24"/>
    <mergeCell ref="A26:G26"/>
    <mergeCell ref="B27:B28"/>
    <mergeCell ref="B29:B30"/>
    <mergeCell ref="B31:B32"/>
    <mergeCell ref="B33:B34"/>
    <mergeCell ref="A84:A87"/>
    <mergeCell ref="B62:B63"/>
    <mergeCell ref="B37:B38"/>
    <mergeCell ref="B39:B40"/>
    <mergeCell ref="B46:B47"/>
    <mergeCell ref="A56:G56"/>
    <mergeCell ref="A57:A58"/>
    <mergeCell ref="B57:B58"/>
    <mergeCell ref="B59:B61"/>
    <mergeCell ref="B44:B45"/>
    <mergeCell ref="B41:B42"/>
    <mergeCell ref="B74:B75"/>
    <mergeCell ref="C76:C77"/>
    <mergeCell ref="A78:A79"/>
    <mergeCell ref="B78:B79"/>
    <mergeCell ref="A80:G80"/>
    <mergeCell ref="F64:F65"/>
    <mergeCell ref="B66:B67"/>
    <mergeCell ref="F66:F67"/>
    <mergeCell ref="B70:B71"/>
    <mergeCell ref="B72:B73"/>
    <mergeCell ref="A89:A90"/>
    <mergeCell ref="B89:B90"/>
    <mergeCell ref="A91:A97"/>
    <mergeCell ref="B91:B97"/>
    <mergeCell ref="A88:G88"/>
    <mergeCell ref="F107:F108"/>
    <mergeCell ref="G107:G108"/>
    <mergeCell ref="H107:H108"/>
    <mergeCell ref="F111:F112"/>
    <mergeCell ref="A121:A122"/>
    <mergeCell ref="E156:G156"/>
    <mergeCell ref="E157:G157"/>
    <mergeCell ref="B156:C156"/>
    <mergeCell ref="B157:C157"/>
    <mergeCell ref="A123:A124"/>
    <mergeCell ref="A125:G125"/>
    <mergeCell ref="A138:G138"/>
    <mergeCell ref="A144:G144"/>
    <mergeCell ref="A151:G151"/>
  </mergeCells>
  <pageMargins left="0" right="0" top="0" bottom="0" header="0.3" footer="0.3"/>
  <pageSetup paperSize="9" scale="8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O101"/>
  <sheetViews>
    <sheetView topLeftCell="A55" workbookViewId="0">
      <selection activeCell="B95" sqref="B95:L102"/>
    </sheetView>
  </sheetViews>
  <sheetFormatPr defaultRowHeight="15" x14ac:dyDescent="0.25"/>
  <cols>
    <col min="3" max="3" width="19.85546875" customWidth="1"/>
    <col min="4" max="4" width="15" customWidth="1"/>
    <col min="5" max="5" width="18.7109375" customWidth="1"/>
    <col min="6" max="6" width="14.85546875" customWidth="1"/>
    <col min="7" max="7" width="13.85546875" customWidth="1"/>
    <col min="8" max="8" width="25.140625" customWidth="1"/>
    <col min="9" max="9" width="17.140625" customWidth="1"/>
    <col min="10" max="10" width="12.7109375" hidden="1" customWidth="1"/>
    <col min="11" max="11" width="11" hidden="1" customWidth="1"/>
  </cols>
  <sheetData>
    <row r="3" spans="2:11" ht="15.75" x14ac:dyDescent="0.25">
      <c r="B3" s="941" t="s">
        <v>84</v>
      </c>
    </row>
    <row r="4" spans="2:11" ht="15.75" x14ac:dyDescent="0.25">
      <c r="B4" s="14"/>
      <c r="C4" s="14"/>
      <c r="D4" s="14"/>
      <c r="E4" s="942" t="s">
        <v>109</v>
      </c>
      <c r="F4" s="15"/>
      <c r="G4" s="14"/>
      <c r="H4" s="941" t="s">
        <v>112</v>
      </c>
      <c r="I4" s="16"/>
    </row>
    <row r="6" spans="2:11" ht="15.75" thickBot="1" x14ac:dyDescent="0.3"/>
    <row r="7" spans="2:11" ht="26.25" x14ac:dyDescent="0.25">
      <c r="B7" s="5" t="s">
        <v>0</v>
      </c>
      <c r="C7" s="2" t="s">
        <v>1</v>
      </c>
      <c r="D7" s="208" t="s">
        <v>28</v>
      </c>
      <c r="E7" s="2" t="s">
        <v>2</v>
      </c>
      <c r="F7" s="3" t="s">
        <v>3</v>
      </c>
      <c r="G7" s="3" t="s">
        <v>12</v>
      </c>
      <c r="H7" s="247" t="s">
        <v>4</v>
      </c>
      <c r="I7" s="257" t="s">
        <v>67</v>
      </c>
      <c r="J7" s="745" t="s">
        <v>66</v>
      </c>
      <c r="K7" s="334" t="s">
        <v>78</v>
      </c>
    </row>
    <row r="8" spans="2:11" ht="15.75" thickBot="1" x14ac:dyDescent="0.3">
      <c r="B8" s="18" t="s">
        <v>5</v>
      </c>
      <c r="C8" s="4"/>
      <c r="D8" s="4"/>
      <c r="E8" s="4"/>
      <c r="F8" s="4" t="s">
        <v>6</v>
      </c>
      <c r="G8" s="4" t="s">
        <v>11</v>
      </c>
      <c r="H8" s="248" t="s">
        <v>7</v>
      </c>
      <c r="I8" s="93" t="s">
        <v>9</v>
      </c>
      <c r="J8" s="746" t="s">
        <v>64</v>
      </c>
      <c r="K8" s="694" t="s">
        <v>79</v>
      </c>
    </row>
    <row r="9" spans="2:11" hidden="1" x14ac:dyDescent="0.25">
      <c r="B9" s="204">
        <v>1</v>
      </c>
      <c r="C9" s="902" t="s">
        <v>82</v>
      </c>
      <c r="D9" s="226"/>
      <c r="E9" s="17"/>
      <c r="F9" s="101"/>
      <c r="G9" s="137"/>
      <c r="H9" s="52"/>
      <c r="I9" s="192"/>
      <c r="J9" s="626"/>
      <c r="K9" s="689"/>
    </row>
    <row r="10" spans="2:11" ht="15.75" hidden="1" thickBot="1" x14ac:dyDescent="0.3">
      <c r="B10" s="93"/>
      <c r="C10" s="548"/>
      <c r="D10" s="177"/>
      <c r="E10" s="6"/>
      <c r="F10" s="206"/>
      <c r="G10" s="556"/>
      <c r="H10" s="229"/>
      <c r="I10" s="589"/>
      <c r="J10" s="588"/>
      <c r="K10" s="690"/>
    </row>
    <row r="11" spans="2:11" hidden="1" x14ac:dyDescent="0.25">
      <c r="B11" s="204">
        <v>2</v>
      </c>
      <c r="C11" s="421" t="s">
        <v>82</v>
      </c>
      <c r="D11" s="101"/>
      <c r="E11" s="17"/>
      <c r="F11" s="103"/>
      <c r="G11" s="17"/>
      <c r="H11" s="106"/>
      <c r="I11" s="27"/>
      <c r="J11" s="588"/>
      <c r="K11" s="690"/>
    </row>
    <row r="12" spans="2:11" ht="15.75" hidden="1" thickBot="1" x14ac:dyDescent="0.3">
      <c r="B12" s="80"/>
      <c r="C12" s="548"/>
      <c r="D12" s="105"/>
      <c r="E12" s="6"/>
      <c r="F12" s="206"/>
      <c r="G12" s="543"/>
      <c r="H12" s="263"/>
      <c r="I12" s="293"/>
      <c r="J12" s="606"/>
      <c r="K12" s="223"/>
    </row>
    <row r="13" spans="2:11" ht="15.75" thickBot="1" x14ac:dyDescent="0.3">
      <c r="B13" s="1098" t="s">
        <v>83</v>
      </c>
      <c r="C13" s="1099"/>
      <c r="D13" s="1099"/>
      <c r="E13" s="1099"/>
      <c r="F13" s="1099"/>
      <c r="G13" s="1099"/>
      <c r="H13" s="1099"/>
      <c r="I13" s="435">
        <f>I11+I9</f>
        <v>0</v>
      </c>
      <c r="J13" s="747">
        <f t="shared" ref="J13:K13" si="0">J11+J9</f>
        <v>0</v>
      </c>
      <c r="K13" s="435">
        <f t="shared" si="0"/>
        <v>0</v>
      </c>
    </row>
    <row r="14" spans="2:11" x14ac:dyDescent="0.25">
      <c r="B14" s="204">
        <v>1</v>
      </c>
      <c r="C14" s="900" t="s">
        <v>58</v>
      </c>
      <c r="D14" s="103" t="s">
        <v>126</v>
      </c>
      <c r="E14" s="17" t="s">
        <v>163</v>
      </c>
      <c r="F14" s="103" t="s">
        <v>164</v>
      </c>
      <c r="G14" s="137" t="s">
        <v>225</v>
      </c>
      <c r="H14" s="971" t="s">
        <v>256</v>
      </c>
      <c r="I14" s="70">
        <v>64711.34</v>
      </c>
      <c r="J14" s="137"/>
      <c r="K14" s="689"/>
    </row>
    <row r="15" spans="2:11" ht="15.75" thickBot="1" x14ac:dyDescent="0.3">
      <c r="B15" s="80"/>
      <c r="C15" s="901" t="s">
        <v>57</v>
      </c>
      <c r="D15" s="206" t="s">
        <v>165</v>
      </c>
      <c r="E15" s="6"/>
      <c r="F15" s="206"/>
      <c r="G15" s="139"/>
      <c r="H15" s="21"/>
      <c r="I15" s="268"/>
      <c r="J15" s="137"/>
      <c r="K15" s="690"/>
    </row>
    <row r="16" spans="2:11" ht="15.75" hidden="1" thickBot="1" x14ac:dyDescent="0.3">
      <c r="B16" s="357"/>
      <c r="C16" s="521"/>
      <c r="D16" s="28"/>
      <c r="E16" s="796"/>
      <c r="F16" s="6"/>
      <c r="G16" s="855"/>
      <c r="H16" s="109"/>
      <c r="I16" s="105"/>
      <c r="J16" s="417"/>
      <c r="K16" s="690"/>
    </row>
    <row r="17" spans="2:14" hidden="1" x14ac:dyDescent="0.25">
      <c r="B17" s="5">
        <v>2</v>
      </c>
      <c r="C17" s="900" t="s">
        <v>58</v>
      </c>
      <c r="D17" s="206"/>
      <c r="E17" s="6"/>
      <c r="F17" s="8"/>
      <c r="G17" s="899"/>
      <c r="H17" s="971"/>
      <c r="I17" s="70"/>
      <c r="J17" s="137"/>
      <c r="K17" s="690"/>
    </row>
    <row r="18" spans="2:14" ht="15.75" hidden="1" thickBot="1" x14ac:dyDescent="0.3">
      <c r="B18" s="357"/>
      <c r="C18" s="903" t="s">
        <v>57</v>
      </c>
      <c r="D18" s="206"/>
      <c r="E18" s="6"/>
      <c r="F18" s="8"/>
      <c r="G18" s="139"/>
      <c r="H18" s="37"/>
      <c r="I18" s="268"/>
      <c r="J18" s="340"/>
      <c r="K18" s="690"/>
    </row>
    <row r="19" spans="2:14" ht="15" hidden="1" customHeight="1" x14ac:dyDescent="0.25">
      <c r="B19" s="358">
        <v>3</v>
      </c>
      <c r="C19" s="904" t="s">
        <v>90</v>
      </c>
      <c r="D19" s="103"/>
      <c r="E19" s="17"/>
      <c r="F19" s="103"/>
      <c r="G19" s="919"/>
      <c r="H19" s="52"/>
      <c r="I19" s="70"/>
      <c r="J19" s="137"/>
      <c r="K19" s="690"/>
      <c r="N19" s="44"/>
    </row>
    <row r="20" spans="2:14" hidden="1" x14ac:dyDescent="0.25">
      <c r="B20" s="851"/>
      <c r="C20" s="905" t="s">
        <v>89</v>
      </c>
      <c r="D20" s="206"/>
      <c r="E20" s="6"/>
      <c r="F20" s="206"/>
      <c r="G20" s="137"/>
      <c r="H20" s="59"/>
      <c r="I20" s="220"/>
      <c r="J20" s="586"/>
      <c r="K20" s="690"/>
    </row>
    <row r="21" spans="2:14" ht="15.75" hidden="1" thickBot="1" x14ac:dyDescent="0.3">
      <c r="B21" s="851"/>
      <c r="C21" s="905"/>
      <c r="D21" s="206"/>
      <c r="E21" s="659"/>
      <c r="F21" s="8"/>
      <c r="G21" s="855"/>
      <c r="H21" s="754"/>
      <c r="I21" s="856"/>
      <c r="J21" s="586"/>
      <c r="K21" s="853"/>
    </row>
    <row r="22" spans="2:14" hidden="1" x14ac:dyDescent="0.25">
      <c r="B22" s="128">
        <v>4</v>
      </c>
      <c r="C22" s="906" t="s">
        <v>58</v>
      </c>
      <c r="D22" s="103"/>
      <c r="E22" s="17"/>
      <c r="F22" s="20"/>
      <c r="G22" s="899"/>
      <c r="H22" s="24"/>
      <c r="I22" s="49"/>
      <c r="J22" s="586"/>
      <c r="K22" s="690"/>
    </row>
    <row r="23" spans="2:14" ht="15.75" hidden="1" thickBot="1" x14ac:dyDescent="0.3">
      <c r="B23" s="892"/>
      <c r="C23" s="907" t="s">
        <v>57</v>
      </c>
      <c r="D23" s="206"/>
      <c r="E23" s="6"/>
      <c r="F23" s="8"/>
      <c r="G23" s="205"/>
      <c r="H23" s="21"/>
      <c r="I23" s="268"/>
      <c r="J23" s="586"/>
      <c r="K23" s="690"/>
    </row>
    <row r="24" spans="2:14" ht="15.75" hidden="1" thickBot="1" x14ac:dyDescent="0.3">
      <c r="B24" s="850"/>
      <c r="C24" s="908"/>
      <c r="D24" s="90"/>
      <c r="E24" s="885"/>
      <c r="F24" s="854"/>
      <c r="G24" s="169"/>
      <c r="H24" s="59"/>
      <c r="I24" s="220"/>
      <c r="J24" s="586"/>
      <c r="K24" s="690"/>
    </row>
    <row r="25" spans="2:14" ht="15" hidden="1" customHeight="1" x14ac:dyDescent="0.25">
      <c r="B25" s="358">
        <v>5</v>
      </c>
      <c r="C25" s="909" t="s">
        <v>90</v>
      </c>
      <c r="D25" s="103"/>
      <c r="E25" s="17"/>
      <c r="F25" s="103"/>
      <c r="G25" s="972"/>
      <c r="H25" s="25"/>
      <c r="I25" s="673"/>
      <c r="J25" s="137"/>
      <c r="K25" s="690"/>
    </row>
    <row r="26" spans="2:14" ht="15.75" hidden="1" thickBot="1" x14ac:dyDescent="0.3">
      <c r="B26" s="222"/>
      <c r="C26" s="910" t="s">
        <v>88</v>
      </c>
      <c r="D26" s="206"/>
      <c r="E26" s="6"/>
      <c r="F26" s="206"/>
      <c r="G26" s="137"/>
      <c r="H26" s="24"/>
      <c r="I26" s="70"/>
      <c r="J26" s="586"/>
      <c r="K26" s="690"/>
    </row>
    <row r="27" spans="2:14" hidden="1" x14ac:dyDescent="0.25">
      <c r="B27" s="370">
        <v>6</v>
      </c>
      <c r="C27" s="909" t="s">
        <v>90</v>
      </c>
      <c r="D27" s="103"/>
      <c r="E27" s="17"/>
      <c r="F27" s="103"/>
      <c r="G27" s="919"/>
      <c r="H27" s="24"/>
      <c r="I27" s="49"/>
      <c r="J27" s="586"/>
      <c r="K27" s="690"/>
    </row>
    <row r="28" spans="2:14" ht="15.75" hidden="1" thickBot="1" x14ac:dyDescent="0.3">
      <c r="B28" s="222"/>
      <c r="C28" s="910" t="s">
        <v>88</v>
      </c>
      <c r="D28" s="105"/>
      <c r="E28" s="6"/>
      <c r="F28" s="206"/>
      <c r="G28" s="205"/>
      <c r="H28" s="250"/>
      <c r="I28" s="295"/>
      <c r="J28" s="340"/>
      <c r="K28" s="690"/>
    </row>
    <row r="29" spans="2:14" hidden="1" x14ac:dyDescent="0.25">
      <c r="B29" s="370">
        <v>6</v>
      </c>
      <c r="C29" s="911" t="s">
        <v>58</v>
      </c>
      <c r="D29" s="103"/>
      <c r="E29" s="17"/>
      <c r="F29" s="103"/>
      <c r="G29" s="919"/>
      <c r="H29" s="24"/>
      <c r="I29" s="70"/>
      <c r="J29" s="137"/>
      <c r="K29" s="690"/>
    </row>
    <row r="30" spans="2:14" ht="15.75" hidden="1" thickBot="1" x14ac:dyDescent="0.3">
      <c r="B30" s="370"/>
      <c r="C30" s="907" t="s">
        <v>57</v>
      </c>
      <c r="D30" s="206"/>
      <c r="E30" s="6"/>
      <c r="F30" s="206"/>
      <c r="G30" s="205"/>
      <c r="H30" s="21"/>
      <c r="I30" s="268"/>
      <c r="J30" s="588"/>
      <c r="K30" s="690"/>
    </row>
    <row r="31" spans="2:14" hidden="1" x14ac:dyDescent="0.25">
      <c r="B31" s="358">
        <v>7</v>
      </c>
      <c r="C31" s="1224" t="s">
        <v>29</v>
      </c>
      <c r="D31" s="596"/>
      <c r="E31" s="683"/>
      <c r="F31" s="660"/>
      <c r="G31" s="899"/>
      <c r="H31" s="684"/>
      <c r="I31" s="557"/>
      <c r="J31" s="588"/>
      <c r="K31" s="690"/>
    </row>
    <row r="32" spans="2:14" ht="15.75" hidden="1" thickBot="1" x14ac:dyDescent="0.3">
      <c r="B32" s="370"/>
      <c r="C32" s="1225"/>
      <c r="D32" s="597"/>
      <c r="E32" s="884"/>
      <c r="F32" s="898"/>
      <c r="G32" s="205"/>
      <c r="H32" s="37"/>
      <c r="I32" s="268"/>
      <c r="J32" s="588"/>
      <c r="K32" s="690"/>
    </row>
    <row r="33" spans="2:11" ht="15.75" hidden="1" thickBot="1" x14ac:dyDescent="0.3">
      <c r="B33" s="222"/>
      <c r="C33" s="1226"/>
      <c r="D33" s="90"/>
      <c r="E33" s="90"/>
      <c r="F33" s="90"/>
      <c r="G33" s="169"/>
      <c r="H33" s="59"/>
      <c r="I33" s="220"/>
      <c r="J33" s="606"/>
      <c r="K33" s="223"/>
    </row>
    <row r="34" spans="2:11" ht="15.75" thickBot="1" x14ac:dyDescent="0.3">
      <c r="B34" s="1222" t="s">
        <v>24</v>
      </c>
      <c r="C34" s="1223"/>
      <c r="D34" s="1223"/>
      <c r="E34" s="1223"/>
      <c r="F34" s="1223"/>
      <c r="G34" s="1223"/>
      <c r="H34" s="1223"/>
      <c r="I34" s="446">
        <f>SUM(I14:I33)</f>
        <v>64711.34</v>
      </c>
      <c r="J34" s="748">
        <f t="shared" ref="J34:K34" si="1">SUM(J14:J30)</f>
        <v>0</v>
      </c>
      <c r="K34" s="446">
        <f t="shared" si="1"/>
        <v>0</v>
      </c>
    </row>
    <row r="35" spans="2:11" ht="15.75" thickBot="1" x14ac:dyDescent="0.3">
      <c r="B35" s="691">
        <v>1</v>
      </c>
      <c r="C35" s="244" t="s">
        <v>48</v>
      </c>
      <c r="D35" s="101" t="s">
        <v>126</v>
      </c>
      <c r="E35" s="1020" t="s">
        <v>237</v>
      </c>
      <c r="F35" s="1021" t="s">
        <v>238</v>
      </c>
      <c r="G35" s="976" t="s">
        <v>240</v>
      </c>
      <c r="H35" s="1000" t="s">
        <v>241</v>
      </c>
      <c r="I35" s="94">
        <v>4995.78</v>
      </c>
      <c r="J35" s="289"/>
      <c r="K35" s="327"/>
    </row>
    <row r="36" spans="2:11" ht="15.75" thickBot="1" x14ac:dyDescent="0.3">
      <c r="B36" s="171"/>
      <c r="C36" s="245" t="s">
        <v>49</v>
      </c>
      <c r="D36" s="102" t="s">
        <v>239</v>
      </c>
      <c r="E36" s="1022"/>
      <c r="F36" s="1023"/>
      <c r="G36" s="243"/>
      <c r="H36" s="250"/>
      <c r="I36" s="295"/>
      <c r="J36" s="588"/>
      <c r="K36" s="690"/>
    </row>
    <row r="37" spans="2:11" hidden="1" x14ac:dyDescent="0.25">
      <c r="B37" s="691">
        <v>2</v>
      </c>
      <c r="C37" s="244" t="s">
        <v>48</v>
      </c>
      <c r="D37" s="206"/>
      <c r="E37" s="989"/>
      <c r="F37" s="206"/>
      <c r="G37" s="986"/>
      <c r="H37" s="59"/>
      <c r="I37" s="530"/>
      <c r="J37" s="613"/>
      <c r="K37" s="690"/>
    </row>
    <row r="38" spans="2:11" ht="15.75" hidden="1" thickBot="1" x14ac:dyDescent="0.3">
      <c r="B38" s="171"/>
      <c r="C38" s="245" t="s">
        <v>49</v>
      </c>
      <c r="D38" s="206"/>
      <c r="E38" s="206"/>
      <c r="F38" s="206"/>
      <c r="G38" s="276"/>
      <c r="H38" s="253"/>
      <c r="I38" s="292"/>
      <c r="J38" s="588"/>
      <c r="K38" s="690"/>
    </row>
    <row r="39" spans="2:11" hidden="1" x14ac:dyDescent="0.25">
      <c r="B39" s="692">
        <v>3</v>
      </c>
      <c r="C39" s="309" t="s">
        <v>48</v>
      </c>
      <c r="D39" s="206"/>
      <c r="E39" s="989"/>
      <c r="F39" s="8"/>
      <c r="G39" s="986"/>
      <c r="H39" s="24"/>
      <c r="I39" s="49"/>
      <c r="J39" s="371"/>
      <c r="K39" s="261"/>
    </row>
    <row r="40" spans="2:11" ht="15.75" hidden="1" thickBot="1" x14ac:dyDescent="0.3">
      <c r="B40" s="97"/>
      <c r="C40" s="448" t="s">
        <v>49</v>
      </c>
      <c r="D40" s="206"/>
      <c r="E40" s="206"/>
      <c r="F40" s="8"/>
      <c r="G40" s="791"/>
      <c r="H40" s="251"/>
      <c r="I40" s="293"/>
      <c r="J40" s="588"/>
      <c r="K40" s="690"/>
    </row>
    <row r="41" spans="2:11" hidden="1" x14ac:dyDescent="0.25">
      <c r="B41" s="146">
        <v>4</v>
      </c>
      <c r="C41" s="810" t="s">
        <v>48</v>
      </c>
      <c r="D41" s="103"/>
      <c r="E41" s="17"/>
      <c r="F41" s="103"/>
      <c r="G41" s="436"/>
      <c r="H41" s="24"/>
      <c r="I41" s="49"/>
      <c r="J41" s="307"/>
      <c r="K41" s="807"/>
    </row>
    <row r="42" spans="2:11" ht="15.75" hidden="1" thickBot="1" x14ac:dyDescent="0.3">
      <c r="B42" s="171"/>
      <c r="C42" s="159" t="s">
        <v>49</v>
      </c>
      <c r="D42" s="206"/>
      <c r="E42" s="6"/>
      <c r="F42" s="206"/>
      <c r="G42" s="812"/>
      <c r="H42" s="64"/>
      <c r="I42" s="813"/>
      <c r="J42" s="307"/>
      <c r="K42" s="807"/>
    </row>
    <row r="43" spans="2:11" hidden="1" x14ac:dyDescent="0.25">
      <c r="B43" s="97">
        <v>5</v>
      </c>
      <c r="C43" s="309" t="s">
        <v>48</v>
      </c>
      <c r="D43" s="103"/>
      <c r="E43" s="17"/>
      <c r="F43" s="103"/>
      <c r="G43" s="770"/>
      <c r="H43" s="24"/>
      <c r="I43" s="49"/>
      <c r="J43" s="307"/>
      <c r="K43" s="807"/>
    </row>
    <row r="44" spans="2:11" ht="15.75" hidden="1" thickBot="1" x14ac:dyDescent="0.3">
      <c r="B44" s="97"/>
      <c r="C44" s="448" t="s">
        <v>49</v>
      </c>
      <c r="D44" s="206"/>
      <c r="E44" s="6"/>
      <c r="F44" s="206"/>
      <c r="G44" s="771"/>
      <c r="H44" s="109"/>
      <c r="I44" s="809"/>
      <c r="J44" s="307"/>
      <c r="K44" s="807"/>
    </row>
    <row r="45" spans="2:11" hidden="1" x14ac:dyDescent="0.25">
      <c r="B45" s="146">
        <v>6</v>
      </c>
      <c r="C45" s="244" t="s">
        <v>48</v>
      </c>
      <c r="D45" s="101"/>
      <c r="E45" s="20"/>
      <c r="F45" s="103"/>
      <c r="G45" s="770"/>
      <c r="H45" s="24"/>
      <c r="I45" s="49"/>
      <c r="J45" s="613"/>
      <c r="K45" s="272"/>
    </row>
    <row r="46" spans="2:11" ht="15.75" hidden="1" thickBot="1" x14ac:dyDescent="0.3">
      <c r="B46" s="171"/>
      <c r="C46" s="245" t="s">
        <v>49</v>
      </c>
      <c r="D46" s="105"/>
      <c r="E46" s="8"/>
      <c r="F46" s="206"/>
      <c r="G46" s="792"/>
      <c r="H46" s="250"/>
      <c r="I46" s="295"/>
      <c r="J46" s="588"/>
      <c r="K46" s="690"/>
    </row>
    <row r="47" spans="2:11" hidden="1" x14ac:dyDescent="0.25">
      <c r="B47" s="97">
        <v>7</v>
      </c>
      <c r="C47" s="244" t="s">
        <v>48</v>
      </c>
      <c r="D47" s="103"/>
      <c r="E47" s="17"/>
      <c r="F47" s="20"/>
      <c r="G47" s="865"/>
      <c r="H47" s="24"/>
      <c r="I47" s="192"/>
      <c r="J47" s="588"/>
      <c r="K47" s="807"/>
    </row>
    <row r="48" spans="2:11" ht="15.75" hidden="1" thickBot="1" x14ac:dyDescent="0.3">
      <c r="B48" s="97"/>
      <c r="C48" s="245" t="s">
        <v>49</v>
      </c>
      <c r="D48" s="206"/>
      <c r="E48" s="6"/>
      <c r="F48" s="8"/>
      <c r="G48" s="815"/>
      <c r="H48" s="251"/>
      <c r="I48" s="382"/>
      <c r="J48" s="588"/>
      <c r="K48" s="807"/>
    </row>
    <row r="49" spans="2:15" hidden="1" x14ac:dyDescent="0.25">
      <c r="B49" s="97"/>
      <c r="C49" s="244" t="s">
        <v>48</v>
      </c>
      <c r="D49" s="101"/>
      <c r="E49" s="17"/>
      <c r="F49" s="103"/>
      <c r="G49" s="739"/>
      <c r="H49" s="679"/>
      <c r="I49" s="814"/>
      <c r="J49" s="588"/>
      <c r="K49" s="690"/>
    </row>
    <row r="50" spans="2:15" ht="15.75" hidden="1" thickBot="1" x14ac:dyDescent="0.3">
      <c r="B50" s="171"/>
      <c r="C50" s="245" t="s">
        <v>49</v>
      </c>
      <c r="D50" s="105"/>
      <c r="E50" s="6"/>
      <c r="F50" s="206"/>
      <c r="G50" s="275"/>
      <c r="H50" s="279"/>
      <c r="I50" s="291"/>
      <c r="J50" s="588"/>
      <c r="K50" s="690"/>
    </row>
    <row r="51" spans="2:15" ht="15.75" hidden="1" thickBot="1" x14ac:dyDescent="0.3">
      <c r="B51" s="241"/>
      <c r="C51" s="242"/>
      <c r="D51" s="173"/>
      <c r="E51" s="9"/>
      <c r="F51" s="190"/>
      <c r="G51" s="243"/>
      <c r="H51" s="23"/>
      <c r="I51" s="296"/>
      <c r="J51" s="606"/>
      <c r="K51" s="223"/>
    </row>
    <row r="52" spans="2:15" ht="15.75" thickBot="1" x14ac:dyDescent="0.3">
      <c r="B52" s="1098" t="s">
        <v>50</v>
      </c>
      <c r="C52" s="1099"/>
      <c r="D52" s="1099"/>
      <c r="E52" s="1099"/>
      <c r="F52" s="1099"/>
      <c r="G52" s="1139"/>
      <c r="H52" s="1139"/>
      <c r="I52" s="433">
        <f>SUM(I35:I51)</f>
        <v>4995.78</v>
      </c>
      <c r="J52" s="452">
        <f t="shared" ref="J52:K52" si="2">SUM(J35:J51)</f>
        <v>0</v>
      </c>
      <c r="K52" s="531">
        <f t="shared" si="2"/>
        <v>0</v>
      </c>
    </row>
    <row r="53" spans="2:15" x14ac:dyDescent="0.25">
      <c r="B53" s="1004">
        <v>1</v>
      </c>
      <c r="C53" s="688" t="s">
        <v>72</v>
      </c>
      <c r="D53" s="101" t="s">
        <v>116</v>
      </c>
      <c r="E53" s="17" t="s">
        <v>143</v>
      </c>
      <c r="F53" s="20" t="s">
        <v>144</v>
      </c>
      <c r="G53" s="1009" t="s">
        <v>225</v>
      </c>
      <c r="H53" s="24" t="s">
        <v>227</v>
      </c>
      <c r="I53" s="49">
        <v>119.88</v>
      </c>
      <c r="J53" s="749"/>
      <c r="K53" s="689"/>
    </row>
    <row r="54" spans="2:15" ht="15.75" thickBot="1" x14ac:dyDescent="0.3">
      <c r="B54" s="369"/>
      <c r="C54" s="134"/>
      <c r="D54" s="105" t="s">
        <v>145</v>
      </c>
      <c r="E54" s="6"/>
      <c r="F54" s="8"/>
      <c r="G54" s="555"/>
      <c r="H54" s="59"/>
      <c r="I54" s="530"/>
      <c r="J54" s="749"/>
      <c r="K54" s="1012"/>
    </row>
    <row r="55" spans="2:15" x14ac:dyDescent="0.25">
      <c r="B55" s="1004">
        <v>2</v>
      </c>
      <c r="C55" s="1004" t="s">
        <v>72</v>
      </c>
      <c r="D55" s="101" t="s">
        <v>116</v>
      </c>
      <c r="E55" s="17" t="s">
        <v>147</v>
      </c>
      <c r="F55" s="103" t="s">
        <v>148</v>
      </c>
      <c r="G55" s="39" t="s">
        <v>225</v>
      </c>
      <c r="H55" s="24" t="s">
        <v>228</v>
      </c>
      <c r="I55" s="70">
        <v>620.58000000000004</v>
      </c>
      <c r="J55" s="749"/>
      <c r="K55" s="1012"/>
    </row>
    <row r="56" spans="2:15" ht="15.75" thickBot="1" x14ac:dyDescent="0.3">
      <c r="B56" s="369"/>
      <c r="C56" s="134"/>
      <c r="D56" s="105" t="s">
        <v>149</v>
      </c>
      <c r="E56" s="6"/>
      <c r="F56" s="206"/>
      <c r="G56" s="555"/>
      <c r="H56" s="59"/>
      <c r="I56" s="530"/>
      <c r="J56" s="749"/>
      <c r="K56" s="1012"/>
    </row>
    <row r="57" spans="2:15" x14ac:dyDescent="0.25">
      <c r="B57" s="1004">
        <v>3</v>
      </c>
      <c r="C57" s="1004" t="s">
        <v>72</v>
      </c>
      <c r="D57" s="103" t="s">
        <v>116</v>
      </c>
      <c r="E57" s="17" t="s">
        <v>151</v>
      </c>
      <c r="F57" s="103" t="s">
        <v>152</v>
      </c>
      <c r="G57" s="39" t="s">
        <v>225</v>
      </c>
      <c r="H57" s="24" t="s">
        <v>229</v>
      </c>
      <c r="I57" s="70">
        <v>2850.32</v>
      </c>
      <c r="J57" s="749"/>
      <c r="K57" s="1012"/>
    </row>
    <row r="58" spans="2:15" ht="15.75" thickBot="1" x14ac:dyDescent="0.3">
      <c r="B58" s="369"/>
      <c r="C58" s="134"/>
      <c r="D58" s="206" t="s">
        <v>153</v>
      </c>
      <c r="E58" s="6"/>
      <c r="F58" s="206"/>
      <c r="G58" s="555"/>
      <c r="H58" s="59"/>
      <c r="I58" s="530"/>
      <c r="J58" s="749"/>
      <c r="K58" s="1012"/>
    </row>
    <row r="59" spans="2:15" x14ac:dyDescent="0.25">
      <c r="B59" s="1010">
        <v>4</v>
      </c>
      <c r="C59" s="1004" t="s">
        <v>72</v>
      </c>
      <c r="D59" s="101" t="s">
        <v>116</v>
      </c>
      <c r="E59" s="17" t="s">
        <v>155</v>
      </c>
      <c r="F59" s="103" t="s">
        <v>156</v>
      </c>
      <c r="G59" s="39" t="s">
        <v>225</v>
      </c>
      <c r="H59" s="24" t="s">
        <v>230</v>
      </c>
      <c r="I59" s="70">
        <v>4083.22</v>
      </c>
      <c r="J59" s="749"/>
      <c r="K59" s="1012"/>
    </row>
    <row r="60" spans="2:15" ht="15.75" thickBot="1" x14ac:dyDescent="0.3">
      <c r="B60" s="654"/>
      <c r="C60" s="238"/>
      <c r="D60" s="105" t="s">
        <v>157</v>
      </c>
      <c r="E60" s="6"/>
      <c r="F60" s="206"/>
      <c r="G60" s="880"/>
      <c r="H60" s="24"/>
      <c r="I60" s="70"/>
      <c r="J60" s="151"/>
      <c r="K60" s="690"/>
    </row>
    <row r="61" spans="2:15" x14ac:dyDescent="0.25">
      <c r="B61" s="762">
        <v>5</v>
      </c>
      <c r="C61" s="763" t="s">
        <v>72</v>
      </c>
      <c r="D61" s="17" t="s">
        <v>116</v>
      </c>
      <c r="E61" s="103" t="s">
        <v>159</v>
      </c>
      <c r="F61" s="20" t="s">
        <v>160</v>
      </c>
      <c r="G61" s="1009" t="s">
        <v>225</v>
      </c>
      <c r="H61" s="24" t="s">
        <v>231</v>
      </c>
      <c r="I61" s="70">
        <v>214.48</v>
      </c>
      <c r="J61" s="586"/>
      <c r="K61" s="70"/>
      <c r="O61" s="44"/>
    </row>
    <row r="62" spans="2:15" ht="15.75" thickBot="1" x14ac:dyDescent="0.3">
      <c r="B62" s="765"/>
      <c r="C62" s="369"/>
      <c r="D62" s="6" t="s">
        <v>161</v>
      </c>
      <c r="E62" s="206"/>
      <c r="F62" s="8"/>
      <c r="G62" s="39"/>
      <c r="H62" s="24"/>
      <c r="I62" s="70"/>
      <c r="J62" s="586"/>
      <c r="K62" s="417"/>
      <c r="O62" s="44"/>
    </row>
    <row r="63" spans="2:15" hidden="1" x14ac:dyDescent="0.25">
      <c r="B63" s="762">
        <v>3</v>
      </c>
      <c r="C63" s="763" t="s">
        <v>72</v>
      </c>
      <c r="D63" s="101"/>
      <c r="E63" s="17"/>
      <c r="F63" s="103"/>
      <c r="G63" s="39"/>
      <c r="H63" s="24"/>
      <c r="I63" s="192"/>
      <c r="J63" s="586"/>
      <c r="K63" s="417"/>
      <c r="O63" s="44"/>
    </row>
    <row r="64" spans="2:15" ht="15.75" hidden="1" thickBot="1" x14ac:dyDescent="0.3">
      <c r="B64" s="765"/>
      <c r="C64" s="238"/>
      <c r="D64" s="105"/>
      <c r="E64" s="6"/>
      <c r="F64" s="206"/>
      <c r="G64" s="47"/>
      <c r="H64" s="21"/>
      <c r="I64" s="268"/>
      <c r="J64" s="586"/>
      <c r="K64" s="690"/>
    </row>
    <row r="65" spans="2:11" ht="15.75" thickBot="1" x14ac:dyDescent="0.3">
      <c r="B65" s="544"/>
      <c r="C65" s="369"/>
      <c r="D65" s="542" t="s">
        <v>71</v>
      </c>
      <c r="E65" s="542"/>
      <c r="F65" s="545"/>
      <c r="G65" s="544"/>
      <c r="H65" s="742"/>
      <c r="I65" s="432">
        <f>SUM(I53:I64)</f>
        <v>7888.48</v>
      </c>
      <c r="J65" s="440">
        <f>SUM(J53:J64)</f>
        <v>0</v>
      </c>
      <c r="K65" s="433">
        <f>SUM(K53:K64)</f>
        <v>0</v>
      </c>
    </row>
    <row r="66" spans="2:11" hidden="1" x14ac:dyDescent="0.25">
      <c r="B66" s="546">
        <v>1</v>
      </c>
      <c r="C66" s="546" t="s">
        <v>39</v>
      </c>
      <c r="D66" s="103"/>
      <c r="E66" s="17"/>
      <c r="F66" s="103"/>
      <c r="G66" s="39"/>
      <c r="H66" s="52"/>
      <c r="I66" s="192"/>
      <c r="J66" s="626"/>
      <c r="K66" s="689"/>
    </row>
    <row r="67" spans="2:11" ht="15.75" hidden="1" thickBot="1" x14ac:dyDescent="0.3">
      <c r="B67" s="549"/>
      <c r="C67" s="553"/>
      <c r="D67" s="206"/>
      <c r="E67" s="6"/>
      <c r="F67" s="206"/>
      <c r="G67" s="39"/>
      <c r="H67" s="52"/>
      <c r="I67" s="192"/>
      <c r="J67" s="588"/>
      <c r="K67" s="690"/>
    </row>
    <row r="68" spans="2:11" hidden="1" x14ac:dyDescent="0.25">
      <c r="B68" s="549"/>
      <c r="C68" s="553"/>
      <c r="D68" s="206"/>
      <c r="E68" s="206"/>
      <c r="F68" s="206"/>
      <c r="G68" s="202"/>
      <c r="H68" s="252"/>
      <c r="I68" s="743"/>
      <c r="J68" s="588"/>
      <c r="K68" s="690"/>
    </row>
    <row r="69" spans="2:11" hidden="1" x14ac:dyDescent="0.25">
      <c r="B69" s="549"/>
      <c r="C69" s="553"/>
      <c r="D69" s="206"/>
      <c r="E69" s="206"/>
      <c r="F69" s="206"/>
      <c r="G69" s="202"/>
      <c r="H69" s="229"/>
      <c r="I69" s="274"/>
      <c r="J69" s="588"/>
      <c r="K69" s="690"/>
    </row>
    <row r="70" spans="2:11" hidden="1" x14ac:dyDescent="0.25">
      <c r="B70" s="549"/>
      <c r="C70" s="553"/>
      <c r="D70" s="501"/>
      <c r="E70" s="540"/>
      <c r="F70" s="178"/>
      <c r="G70" s="202"/>
      <c r="H70" s="584"/>
      <c r="I70" s="290"/>
      <c r="J70" s="588"/>
      <c r="K70" s="690"/>
    </row>
    <row r="71" spans="2:11" ht="15.75" hidden="1" thickBot="1" x14ac:dyDescent="0.3">
      <c r="B71" s="550"/>
      <c r="C71" s="554"/>
      <c r="D71" s="551"/>
      <c r="E71" s="537"/>
      <c r="F71" s="214"/>
      <c r="G71" s="281"/>
      <c r="H71" s="283"/>
      <c r="I71" s="107"/>
      <c r="J71" s="588"/>
      <c r="K71" s="690"/>
    </row>
    <row r="72" spans="2:11" hidden="1" x14ac:dyDescent="0.25">
      <c r="B72" s="549">
        <v>2</v>
      </c>
      <c r="C72" s="735" t="s">
        <v>39</v>
      </c>
      <c r="D72" s="27"/>
      <c r="E72" s="103"/>
      <c r="F72" s="347"/>
      <c r="G72" s="202"/>
      <c r="H72" s="229"/>
      <c r="I72" s="272"/>
      <c r="J72" s="588"/>
      <c r="K72" s="690"/>
    </row>
    <row r="73" spans="2:11" ht="15.75" hidden="1" thickBot="1" x14ac:dyDescent="0.3">
      <c r="B73" s="547"/>
      <c r="C73" s="554"/>
      <c r="D73" s="26"/>
      <c r="E73" s="206"/>
      <c r="F73" s="306"/>
      <c r="G73" s="205"/>
      <c r="H73" s="250"/>
      <c r="I73" s="292"/>
      <c r="J73" s="588"/>
      <c r="K73" s="690"/>
    </row>
    <row r="74" spans="2:11" hidden="1" x14ac:dyDescent="0.25">
      <c r="B74" s="1227">
        <v>2</v>
      </c>
      <c r="C74" s="1229"/>
      <c r="D74" s="17"/>
      <c r="E74" s="103"/>
      <c r="F74" s="17"/>
      <c r="G74" s="1174"/>
      <c r="H74" s="1231"/>
      <c r="I74" s="1172"/>
      <c r="J74" s="588"/>
      <c r="K74" s="690"/>
    </row>
    <row r="75" spans="2:11" ht="15.75" hidden="1" thickBot="1" x14ac:dyDescent="0.3">
      <c r="B75" s="1228"/>
      <c r="C75" s="1230"/>
      <c r="D75" s="6"/>
      <c r="E75" s="206"/>
      <c r="F75" s="6"/>
      <c r="G75" s="1071"/>
      <c r="H75" s="1086"/>
      <c r="I75" s="1071"/>
      <c r="J75" s="588"/>
      <c r="K75" s="690"/>
    </row>
    <row r="76" spans="2:11" ht="15.75" hidden="1" thickBot="1" x14ac:dyDescent="0.3">
      <c r="B76" s="1232">
        <v>3</v>
      </c>
      <c r="C76" s="1234"/>
      <c r="D76" s="1235"/>
      <c r="E76" s="1235"/>
      <c r="F76" s="1235"/>
      <c r="G76" s="539"/>
      <c r="H76" s="539"/>
      <c r="I76" s="63"/>
      <c r="J76" s="588"/>
      <c r="K76" s="690"/>
    </row>
    <row r="77" spans="2:11" ht="15.75" hidden="1" thickBot="1" x14ac:dyDescent="0.3">
      <c r="B77" s="1233"/>
      <c r="C77" s="1230"/>
      <c r="D77" s="1236"/>
      <c r="E77" s="1236"/>
      <c r="F77" s="1236"/>
      <c r="G77" s="539"/>
      <c r="H77" s="539"/>
      <c r="I77" s="35"/>
      <c r="J77" s="588"/>
      <c r="K77" s="690"/>
    </row>
    <row r="78" spans="2:11" hidden="1" x14ac:dyDescent="0.25">
      <c r="B78" s="128">
        <v>3</v>
      </c>
      <c r="C78" s="236"/>
      <c r="D78" s="541"/>
      <c r="E78" s="103"/>
      <c r="F78" s="110"/>
      <c r="G78" s="1174"/>
      <c r="H78" s="1237"/>
      <c r="I78" s="1239"/>
      <c r="J78" s="588"/>
      <c r="K78" s="690"/>
    </row>
    <row r="79" spans="2:11" ht="15.75" hidden="1" thickBot="1" x14ac:dyDescent="0.3">
      <c r="B79" s="330"/>
      <c r="C79" s="551"/>
      <c r="D79" s="551"/>
      <c r="E79" s="90"/>
      <c r="F79" s="127"/>
      <c r="G79" s="1071"/>
      <c r="H79" s="1238"/>
      <c r="I79" s="1071"/>
      <c r="J79" s="588"/>
      <c r="K79" s="690"/>
    </row>
    <row r="80" spans="2:11" ht="15.75" thickBot="1" x14ac:dyDescent="0.3">
      <c r="B80" s="1098" t="s">
        <v>18</v>
      </c>
      <c r="C80" s="1099"/>
      <c r="D80" s="1099"/>
      <c r="E80" s="1099"/>
      <c r="F80" s="1099"/>
      <c r="G80" s="1099"/>
      <c r="H80" s="1099"/>
      <c r="I80" s="447">
        <f>I78+I66+I71+I73+I74+I72+I67+I70+I69+I68</f>
        <v>0</v>
      </c>
      <c r="J80" s="588"/>
      <c r="K80" s="690"/>
    </row>
    <row r="81" spans="2:11" hidden="1" x14ac:dyDescent="0.25">
      <c r="B81" s="552">
        <v>1</v>
      </c>
      <c r="C81" s="552" t="s">
        <v>31</v>
      </c>
      <c r="D81" s="206"/>
      <c r="E81" s="6"/>
      <c r="F81" s="8"/>
      <c r="G81" s="988"/>
      <c r="H81" s="52"/>
      <c r="I81" s="192"/>
      <c r="J81" s="289"/>
      <c r="K81" s="690"/>
    </row>
    <row r="82" spans="2:11" hidden="1" x14ac:dyDescent="0.25">
      <c r="B82" s="134"/>
      <c r="C82" s="237"/>
      <c r="D82" s="206"/>
      <c r="E82" s="6"/>
      <c r="F82" s="8"/>
      <c r="G82" s="70"/>
      <c r="H82" s="52"/>
      <c r="I82" s="192"/>
      <c r="J82" s="289"/>
      <c r="K82" s="690"/>
    </row>
    <row r="83" spans="2:11" hidden="1" x14ac:dyDescent="0.25">
      <c r="B83" s="134"/>
      <c r="C83" s="237"/>
      <c r="D83" s="105"/>
      <c r="E83" s="206"/>
      <c r="F83" s="206"/>
      <c r="G83" s="70"/>
      <c r="H83" s="52"/>
      <c r="I83" s="192"/>
      <c r="J83" s="289"/>
      <c r="K83" s="192"/>
    </row>
    <row r="84" spans="2:11" hidden="1" x14ac:dyDescent="0.25">
      <c r="B84" s="134"/>
      <c r="C84" s="237"/>
      <c r="D84" s="105"/>
      <c r="E84" s="206"/>
      <c r="F84" s="206"/>
      <c r="G84" s="70"/>
      <c r="H84" s="24"/>
      <c r="I84" s="192"/>
      <c r="J84" s="588"/>
      <c r="K84" s="690"/>
    </row>
    <row r="85" spans="2:11" hidden="1" x14ac:dyDescent="0.25">
      <c r="B85" s="134"/>
      <c r="C85" s="237"/>
      <c r="D85" s="105"/>
      <c r="E85" s="206"/>
      <c r="F85" s="206"/>
      <c r="G85" s="655"/>
      <c r="H85" s="229"/>
      <c r="I85" s="272"/>
      <c r="J85" s="588"/>
      <c r="K85" s="690"/>
    </row>
    <row r="86" spans="2:11" hidden="1" x14ac:dyDescent="0.25">
      <c r="B86" s="134"/>
      <c r="C86" s="237"/>
      <c r="D86" s="105"/>
      <c r="E86" s="206"/>
      <c r="F86" s="206"/>
      <c r="G86" s="202"/>
      <c r="H86" s="252"/>
      <c r="I86" s="272"/>
      <c r="J86" s="588"/>
      <c r="K86" s="690"/>
    </row>
    <row r="87" spans="2:11" ht="15.75" hidden="1" thickBot="1" x14ac:dyDescent="0.3">
      <c r="B87" s="134"/>
      <c r="C87" s="237"/>
      <c r="D87" s="105"/>
      <c r="E87" s="206"/>
      <c r="F87" s="206"/>
      <c r="G87" s="240"/>
      <c r="H87" s="278"/>
      <c r="I87" s="290"/>
      <c r="J87" s="588"/>
      <c r="K87" s="690"/>
    </row>
    <row r="88" spans="2:11" x14ac:dyDescent="0.25">
      <c r="B88" s="688">
        <v>1</v>
      </c>
      <c r="C88" s="688" t="s">
        <v>31</v>
      </c>
      <c r="D88" s="226" t="s">
        <v>116</v>
      </c>
      <c r="E88" s="103" t="s">
        <v>122</v>
      </c>
      <c r="F88" s="17" t="s">
        <v>123</v>
      </c>
      <c r="G88" s="234" t="s">
        <v>225</v>
      </c>
      <c r="H88" s="51" t="s">
        <v>226</v>
      </c>
      <c r="I88" s="164">
        <v>1462.11</v>
      </c>
      <c r="J88" s="151"/>
      <c r="K88" s="690"/>
    </row>
    <row r="89" spans="2:11" ht="15.75" thickBot="1" x14ac:dyDescent="0.3">
      <c r="B89" s="369"/>
      <c r="C89" s="238"/>
      <c r="D89" s="206" t="s">
        <v>124</v>
      </c>
      <c r="E89" s="90"/>
      <c r="F89" s="23"/>
      <c r="G89" s="47"/>
      <c r="H89" s="21"/>
      <c r="I89" s="268"/>
      <c r="J89" s="588"/>
      <c r="K89" s="690"/>
    </row>
    <row r="90" spans="2:11" ht="15.75" hidden="1" thickBot="1" x14ac:dyDescent="0.3">
      <c r="B90" s="538">
        <v>2</v>
      </c>
      <c r="C90" s="236"/>
      <c r="D90" s="150"/>
      <c r="E90" s="236"/>
      <c r="F90" s="236"/>
      <c r="G90" s="101"/>
      <c r="H90" s="744"/>
      <c r="I90" s="751"/>
      <c r="J90" s="588"/>
      <c r="K90" s="690"/>
    </row>
    <row r="91" spans="2:11" ht="15.75" hidden="1" thickBot="1" x14ac:dyDescent="0.3">
      <c r="B91" s="159"/>
      <c r="C91" s="238"/>
      <c r="D91" s="161"/>
      <c r="E91" s="369"/>
      <c r="F91" s="369"/>
      <c r="G91" s="369"/>
      <c r="H91" s="741"/>
      <c r="I91" s="63"/>
      <c r="J91" s="606"/>
      <c r="K91" s="223"/>
    </row>
    <row r="92" spans="2:11" ht="15.75" thickBot="1" x14ac:dyDescent="0.3">
      <c r="B92" s="544"/>
      <c r="C92" s="1139" t="s">
        <v>17</v>
      </c>
      <c r="D92" s="1099"/>
      <c r="E92" s="1139"/>
      <c r="F92" s="1139"/>
      <c r="G92" s="1139"/>
      <c r="H92" s="1139"/>
      <c r="I92" s="447">
        <f>I90+I81+I87+I82+I83+I84+I85+I86+I88+I89</f>
        <v>1462.11</v>
      </c>
      <c r="J92" s="519">
        <f t="shared" ref="J92:K92" si="3">J90+J81+J87+J82+J83+J84+J85+J86+J88</f>
        <v>0</v>
      </c>
      <c r="K92" s="693">
        <f t="shared" si="3"/>
        <v>0</v>
      </c>
    </row>
    <row r="93" spans="2:11" ht="16.5" thickBot="1" x14ac:dyDescent="0.3">
      <c r="B93" s="11"/>
      <c r="C93" s="12"/>
      <c r="D93" s="12"/>
      <c r="E93" s="1099" t="s">
        <v>44</v>
      </c>
      <c r="F93" s="1099"/>
      <c r="G93" s="12"/>
      <c r="H93" s="12"/>
      <c r="I93" s="532">
        <f>I13+I34+I52+I80+I65+I92</f>
        <v>79057.709999999992</v>
      </c>
      <c r="J93" s="750">
        <f>J13+J34+J52+J65+J92</f>
        <v>0</v>
      </c>
      <c r="K93" s="532">
        <f>K13+K34+K52+K80+K65+K92</f>
        <v>0</v>
      </c>
    </row>
    <row r="95" spans="2:11" x14ac:dyDescent="0.25">
      <c r="B95" s="10"/>
      <c r="D95" s="10"/>
      <c r="F95" s="10"/>
      <c r="H95" s="10"/>
    </row>
    <row r="96" spans="2:11" x14ac:dyDescent="0.25">
      <c r="B96" s="1220"/>
      <c r="C96" s="1220"/>
      <c r="D96" s="1220"/>
      <c r="E96" s="1220"/>
      <c r="F96" s="1220"/>
      <c r="G96" s="1220"/>
      <c r="H96" s="1220"/>
      <c r="I96" s="937"/>
    </row>
    <row r="97" spans="2:9" ht="15.75" x14ac:dyDescent="0.25">
      <c r="B97" s="1221"/>
      <c r="C97" s="1221"/>
      <c r="D97" s="1221"/>
      <c r="E97" s="1221"/>
      <c r="F97" s="1221"/>
      <c r="G97" s="1221"/>
      <c r="H97" s="1221"/>
      <c r="I97" s="939"/>
    </row>
    <row r="98" spans="2:9" x14ac:dyDescent="0.25">
      <c r="B98" s="937"/>
      <c r="C98" s="937"/>
      <c r="D98" s="937"/>
      <c r="E98" s="937"/>
      <c r="F98" s="937"/>
      <c r="G98" s="937"/>
      <c r="H98" s="938"/>
      <c r="I98" s="937"/>
    </row>
    <row r="99" spans="2:9" x14ac:dyDescent="0.25">
      <c r="B99" s="937"/>
      <c r="C99" s="937"/>
      <c r="D99" s="937"/>
      <c r="E99" s="937"/>
      <c r="F99" s="937"/>
      <c r="G99" s="937"/>
      <c r="H99" s="937"/>
      <c r="I99" s="937"/>
    </row>
    <row r="100" spans="2:9" x14ac:dyDescent="0.25">
      <c r="B100" s="937"/>
      <c r="C100" s="937"/>
      <c r="D100" s="937"/>
      <c r="E100" s="937"/>
      <c r="F100" s="937"/>
      <c r="G100" s="937"/>
      <c r="H100" s="937"/>
      <c r="I100" s="940"/>
    </row>
    <row r="101" spans="2:9" ht="15.75" x14ac:dyDescent="0.25">
      <c r="B101" s="937"/>
      <c r="C101" s="937"/>
      <c r="D101" s="937"/>
      <c r="E101" s="937"/>
      <c r="F101" s="937"/>
      <c r="G101" s="937"/>
      <c r="H101" s="937"/>
      <c r="I101" s="939"/>
    </row>
  </sheetData>
  <mergeCells count="26">
    <mergeCell ref="E93:F93"/>
    <mergeCell ref="I74:I75"/>
    <mergeCell ref="B76:B77"/>
    <mergeCell ref="C76:C77"/>
    <mergeCell ref="D76:D77"/>
    <mergeCell ref="E76:E77"/>
    <mergeCell ref="F76:F77"/>
    <mergeCell ref="G78:G79"/>
    <mergeCell ref="H78:H79"/>
    <mergeCell ref="I78:I79"/>
    <mergeCell ref="B80:H80"/>
    <mergeCell ref="C92:H92"/>
    <mergeCell ref="B34:H34"/>
    <mergeCell ref="B13:H13"/>
    <mergeCell ref="C31:C33"/>
    <mergeCell ref="B52:H52"/>
    <mergeCell ref="B74:B75"/>
    <mergeCell ref="C74:C75"/>
    <mergeCell ref="G74:G75"/>
    <mergeCell ref="H74:H75"/>
    <mergeCell ref="B96:C96"/>
    <mergeCell ref="B97:C97"/>
    <mergeCell ref="D96:E96"/>
    <mergeCell ref="D97:E97"/>
    <mergeCell ref="F96:H96"/>
    <mergeCell ref="F97:H97"/>
  </mergeCells>
  <pageMargins left="0" right="0" top="0" bottom="0" header="0.3" footer="0.3"/>
  <pageSetup paperSize="9" scale="9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P54"/>
  <sheetViews>
    <sheetView workbookViewId="0">
      <selection activeCell="D57" sqref="D57"/>
    </sheetView>
  </sheetViews>
  <sheetFormatPr defaultRowHeight="15" x14ac:dyDescent="0.25"/>
  <cols>
    <col min="1" max="1" width="4.5703125" customWidth="1"/>
    <col min="2" max="2" width="16.7109375" customWidth="1"/>
    <col min="3" max="3" width="15.28515625" customWidth="1"/>
    <col min="4" max="4" width="15" customWidth="1"/>
    <col min="5" max="5" width="15.5703125" customWidth="1"/>
    <col min="6" max="6" width="12.7109375" customWidth="1"/>
    <col min="7" max="7" width="23.42578125" customWidth="1"/>
    <col min="8" max="8" width="11.5703125" customWidth="1"/>
    <col min="9" max="9" width="11.140625" hidden="1" customWidth="1"/>
    <col min="10" max="10" width="12.85546875" hidden="1" customWidth="1"/>
  </cols>
  <sheetData>
    <row r="3" spans="1:10" ht="15.75" x14ac:dyDescent="0.25">
      <c r="A3" s="14"/>
      <c r="B3" s="14"/>
      <c r="C3" s="14"/>
      <c r="D3" s="15" t="s">
        <v>111</v>
      </c>
      <c r="E3" s="15"/>
      <c r="F3" s="14"/>
      <c r="G3" s="16" t="s">
        <v>113</v>
      </c>
      <c r="H3" s="16"/>
    </row>
    <row r="5" spans="1:10" ht="15.75" thickBot="1" x14ac:dyDescent="0.3">
      <c r="I5" s="10"/>
      <c r="J5" s="10"/>
    </row>
    <row r="6" spans="1:10" ht="26.25" x14ac:dyDescent="0.25">
      <c r="A6" s="5" t="s">
        <v>0</v>
      </c>
      <c r="B6" s="2" t="s">
        <v>1</v>
      </c>
      <c r="C6" s="208" t="s">
        <v>28</v>
      </c>
      <c r="D6" s="2" t="s">
        <v>2</v>
      </c>
      <c r="E6" s="3" t="s">
        <v>3</v>
      </c>
      <c r="F6" s="3" t="s">
        <v>12</v>
      </c>
      <c r="G6" s="247" t="s">
        <v>4</v>
      </c>
      <c r="H6" s="580" t="s">
        <v>60</v>
      </c>
      <c r="I6" s="257" t="s">
        <v>80</v>
      </c>
      <c r="J6" s="257" t="s">
        <v>78</v>
      </c>
    </row>
    <row r="7" spans="1:10" ht="15.75" thickBot="1" x14ac:dyDescent="0.3">
      <c r="A7" s="18" t="s">
        <v>5</v>
      </c>
      <c r="B7" s="4"/>
      <c r="C7" s="4"/>
      <c r="D7" s="4"/>
      <c r="E7" s="4" t="s">
        <v>6</v>
      </c>
      <c r="F7" s="4" t="s">
        <v>11</v>
      </c>
      <c r="G7" s="248" t="s">
        <v>7</v>
      </c>
      <c r="H7" s="581" t="s">
        <v>9</v>
      </c>
      <c r="I7" s="93" t="s">
        <v>64</v>
      </c>
      <c r="J7" s="93" t="s">
        <v>79</v>
      </c>
    </row>
    <row r="8" spans="1:10" hidden="1" x14ac:dyDescent="0.25">
      <c r="A8" s="204">
        <v>1</v>
      </c>
      <c r="B8" s="868" t="s">
        <v>70</v>
      </c>
      <c r="C8" s="103"/>
      <c r="D8" s="998"/>
      <c r="E8" s="103"/>
      <c r="F8" s="976"/>
      <c r="G8" s="30"/>
      <c r="H8" s="213"/>
      <c r="I8" s="89"/>
      <c r="J8" s="80"/>
    </row>
    <row r="9" spans="1:10" ht="15.75" hidden="1" thickBot="1" x14ac:dyDescent="0.3">
      <c r="A9" s="93"/>
      <c r="B9" s="89"/>
      <c r="C9" s="206"/>
      <c r="D9" s="6"/>
      <c r="E9" s="206"/>
      <c r="F9" s="73"/>
      <c r="G9" s="89"/>
      <c r="H9" s="879"/>
      <c r="I9" s="89"/>
      <c r="J9" s="80"/>
    </row>
    <row r="10" spans="1:10" hidden="1" x14ac:dyDescent="0.25">
      <c r="A10" s="204">
        <v>2</v>
      </c>
      <c r="B10" s="772" t="s">
        <v>70</v>
      </c>
      <c r="C10" s="103"/>
      <c r="D10" s="17"/>
      <c r="E10" s="103"/>
      <c r="F10" s="987"/>
      <c r="G10" s="29"/>
      <c r="H10" s="529"/>
      <c r="I10" s="605"/>
      <c r="J10" s="574"/>
    </row>
    <row r="11" spans="1:10" ht="15.75" hidden="1" thickBot="1" x14ac:dyDescent="0.3">
      <c r="A11" s="93"/>
      <c r="B11" s="89"/>
      <c r="C11" s="206"/>
      <c r="D11" s="6"/>
      <c r="E11" s="206"/>
      <c r="F11" s="578"/>
      <c r="G11" s="229"/>
      <c r="H11" s="376"/>
      <c r="I11" s="569"/>
      <c r="J11" s="558"/>
    </row>
    <row r="12" spans="1:10" hidden="1" x14ac:dyDescent="0.25">
      <c r="A12" s="204">
        <v>3</v>
      </c>
      <c r="B12" s="772" t="s">
        <v>70</v>
      </c>
      <c r="C12" s="103"/>
      <c r="D12" s="17"/>
      <c r="E12" s="20"/>
      <c r="F12" s="934"/>
      <c r="G12" s="29"/>
      <c r="H12" s="529"/>
      <c r="I12" s="92"/>
      <c r="J12" s="341"/>
    </row>
    <row r="13" spans="1:10" ht="15.75" hidden="1" thickBot="1" x14ac:dyDescent="0.3">
      <c r="A13" s="80"/>
      <c r="B13" s="570"/>
      <c r="C13" s="105"/>
      <c r="D13" s="6"/>
      <c r="E13" s="8"/>
      <c r="F13" s="137"/>
      <c r="G13" s="24"/>
      <c r="H13" s="70"/>
      <c r="I13" s="92"/>
      <c r="J13" s="341"/>
    </row>
    <row r="14" spans="1:10" ht="15.75" thickBot="1" x14ac:dyDescent="0.3">
      <c r="A14" s="1098" t="s">
        <v>53</v>
      </c>
      <c r="B14" s="1099"/>
      <c r="C14" s="1099"/>
      <c r="D14" s="1099"/>
      <c r="E14" s="1099"/>
      <c r="F14" s="1099"/>
      <c r="G14" s="1099"/>
      <c r="H14" s="442">
        <f>H8+H10+H12</f>
        <v>0</v>
      </c>
      <c r="I14" s="442">
        <f t="shared" ref="I14:J14" si="0">I10+I12</f>
        <v>0</v>
      </c>
      <c r="J14" s="442">
        <f t="shared" si="0"/>
        <v>0</v>
      </c>
    </row>
    <row r="15" spans="1:10" x14ac:dyDescent="0.25">
      <c r="A15" s="348">
        <v>1</v>
      </c>
      <c r="B15" s="1246" t="s">
        <v>29</v>
      </c>
      <c r="C15" s="103" t="s">
        <v>116</v>
      </c>
      <c r="D15" s="17" t="s">
        <v>196</v>
      </c>
      <c r="E15" s="103" t="s">
        <v>197</v>
      </c>
      <c r="F15" s="137" t="s">
        <v>232</v>
      </c>
      <c r="G15" s="24" t="s">
        <v>236</v>
      </c>
      <c r="H15" s="70">
        <v>667.53</v>
      </c>
      <c r="I15" s="137"/>
      <c r="J15" s="272"/>
    </row>
    <row r="16" spans="1:10" ht="15.75" thickBot="1" x14ac:dyDescent="0.3">
      <c r="A16" s="973"/>
      <c r="B16" s="1247"/>
      <c r="C16" s="206" t="s">
        <v>198</v>
      </c>
      <c r="D16" s="6"/>
      <c r="E16" s="206"/>
      <c r="F16" s="139"/>
      <c r="G16" s="21"/>
      <c r="H16" s="268"/>
      <c r="I16" s="137"/>
      <c r="J16" s="356"/>
    </row>
    <row r="17" spans="1:13" hidden="1" x14ac:dyDescent="0.25">
      <c r="A17" s="348">
        <v>2</v>
      </c>
      <c r="B17" s="1248" t="s">
        <v>29</v>
      </c>
      <c r="C17" s="206"/>
      <c r="D17" s="6"/>
      <c r="E17" s="8"/>
      <c r="F17" s="555"/>
      <c r="G17" s="59"/>
      <c r="H17" s="220"/>
      <c r="I17" s="70"/>
      <c r="J17" s="272"/>
    </row>
    <row r="18" spans="1:13" hidden="1" x14ac:dyDescent="0.25">
      <c r="A18" s="370"/>
      <c r="B18" s="1249"/>
      <c r="C18" s="206"/>
      <c r="D18" s="6"/>
      <c r="E18" s="8"/>
      <c r="F18" s="137"/>
      <c r="G18" s="24"/>
      <c r="H18" s="70"/>
      <c r="I18" s="70"/>
      <c r="J18" s="272"/>
    </row>
    <row r="19" spans="1:13" ht="15.75" hidden="1" thickBot="1" x14ac:dyDescent="0.3">
      <c r="A19" s="222"/>
      <c r="B19" s="1250"/>
      <c r="C19" s="90"/>
      <c r="D19" s="90"/>
      <c r="E19" s="90"/>
      <c r="F19" s="137"/>
      <c r="G19" s="24"/>
      <c r="H19" s="70"/>
      <c r="I19" s="70"/>
      <c r="J19" s="272"/>
    </row>
    <row r="20" spans="1:13" hidden="1" x14ac:dyDescent="0.25">
      <c r="A20" s="974">
        <v>3</v>
      </c>
      <c r="B20" s="1251" t="s">
        <v>29</v>
      </c>
      <c r="C20" s="103"/>
      <c r="D20" s="17"/>
      <c r="E20" s="103"/>
      <c r="F20" s="379"/>
      <c r="G20" s="29"/>
      <c r="H20" s="62"/>
      <c r="I20" s="371"/>
      <c r="J20" s="274"/>
    </row>
    <row r="21" spans="1:13" ht="15.75" hidden="1" thickBot="1" x14ac:dyDescent="0.3">
      <c r="A21" s="964"/>
      <c r="B21" s="1252"/>
      <c r="C21" s="206"/>
      <c r="D21" s="6"/>
      <c r="E21" s="206"/>
      <c r="F21" s="240"/>
      <c r="G21" s="25"/>
      <c r="H21" s="72"/>
      <c r="I21" s="371"/>
      <c r="J21" s="274"/>
    </row>
    <row r="22" spans="1:13" hidden="1" x14ac:dyDescent="0.25">
      <c r="A22" s="975">
        <v>4</v>
      </c>
      <c r="B22" s="1253" t="s">
        <v>29</v>
      </c>
      <c r="C22" s="103"/>
      <c r="D22" s="17"/>
      <c r="E22" s="103"/>
      <c r="F22" s="379"/>
      <c r="G22" s="935"/>
      <c r="H22" s="27"/>
      <c r="I22" s="371"/>
      <c r="J22" s="274"/>
    </row>
    <row r="23" spans="1:13" ht="15.75" hidden="1" thickBot="1" x14ac:dyDescent="0.3">
      <c r="A23" s="852"/>
      <c r="B23" s="1254"/>
      <c r="C23" s="105"/>
      <c r="D23" s="6"/>
      <c r="E23" s="206"/>
      <c r="F23" s="646"/>
      <c r="G23" s="34"/>
      <c r="H23" s="427"/>
      <c r="I23" s="371"/>
      <c r="J23" s="274"/>
    </row>
    <row r="24" spans="1:13" hidden="1" x14ac:dyDescent="0.25">
      <c r="A24" s="975">
        <v>5</v>
      </c>
      <c r="B24" s="1253" t="s">
        <v>29</v>
      </c>
      <c r="C24" s="103"/>
      <c r="D24" s="17"/>
      <c r="E24" s="103"/>
      <c r="F24" s="379"/>
      <c r="G24" s="29"/>
      <c r="H24" s="42"/>
      <c r="I24" s="371"/>
      <c r="J24" s="274"/>
    </row>
    <row r="25" spans="1:13" ht="15.75" hidden="1" thickBot="1" x14ac:dyDescent="0.3">
      <c r="A25" s="852"/>
      <c r="B25" s="1254"/>
      <c r="C25" s="206"/>
      <c r="D25" s="6"/>
      <c r="E25" s="206"/>
      <c r="F25" s="646"/>
      <c r="G25" s="34"/>
      <c r="H25" s="427"/>
      <c r="I25" s="371"/>
      <c r="J25" s="274"/>
    </row>
    <row r="26" spans="1:13" hidden="1" x14ac:dyDescent="0.25">
      <c r="A26" s="964">
        <v>6</v>
      </c>
      <c r="B26" s="1251" t="s">
        <v>29</v>
      </c>
      <c r="C26" s="206"/>
      <c r="D26" s="6"/>
      <c r="E26" s="206"/>
      <c r="F26" s="46"/>
      <c r="G26" s="754"/>
      <c r="H26" s="41"/>
      <c r="I26" s="371"/>
      <c r="J26" s="274"/>
    </row>
    <row r="27" spans="1:13" ht="15.75" hidden="1" thickBot="1" x14ac:dyDescent="0.3">
      <c r="A27" s="963"/>
      <c r="B27" s="1252"/>
      <c r="C27" s="206"/>
      <c r="D27" s="6"/>
      <c r="E27" s="206"/>
      <c r="F27" s="137"/>
      <c r="G27" s="24"/>
      <c r="H27" s="70"/>
      <c r="I27" s="333"/>
      <c r="J27" s="290"/>
    </row>
    <row r="28" spans="1:13" ht="15.75" hidden="1" thickBot="1" x14ac:dyDescent="0.3">
      <c r="A28" s="577"/>
      <c r="B28" s="112"/>
      <c r="C28" s="413"/>
      <c r="D28" s="565"/>
      <c r="E28" s="565"/>
      <c r="F28" s="202"/>
      <c r="G28" s="52"/>
      <c r="H28" s="70"/>
      <c r="I28" s="32"/>
      <c r="J28" s="107"/>
    </row>
    <row r="29" spans="1:13" ht="15.75" thickBot="1" x14ac:dyDescent="0.3">
      <c r="A29" s="1222" t="s">
        <v>24</v>
      </c>
      <c r="B29" s="1223"/>
      <c r="C29" s="1223"/>
      <c r="D29" s="1245"/>
      <c r="E29" s="1245"/>
      <c r="F29" s="1245"/>
      <c r="G29" s="1245"/>
      <c r="H29" s="526">
        <f>H15+H17+H18+H19+H16+H20+H26+H27+H22+H24</f>
        <v>667.53</v>
      </c>
      <c r="I29" s="526">
        <f t="shared" ref="I29:J29" si="1">I15+I17+I18+I19+I16</f>
        <v>0</v>
      </c>
      <c r="J29" s="733">
        <f t="shared" si="1"/>
        <v>0</v>
      </c>
      <c r="K29" s="734"/>
    </row>
    <row r="30" spans="1:13" hidden="1" x14ac:dyDescent="0.25">
      <c r="A30" s="146">
        <v>1</v>
      </c>
      <c r="B30" s="244" t="s">
        <v>39</v>
      </c>
      <c r="C30" s="103"/>
      <c r="D30" s="17"/>
      <c r="E30" s="103"/>
      <c r="F30" s="78"/>
      <c r="G30" s="678"/>
      <c r="H30" s="878"/>
      <c r="I30" s="289"/>
      <c r="J30" s="291"/>
    </row>
    <row r="31" spans="1:13" ht="15.75" hidden="1" thickBot="1" x14ac:dyDescent="0.3">
      <c r="A31" s="171"/>
      <c r="B31" s="172"/>
      <c r="C31" s="206"/>
      <c r="D31" s="6"/>
      <c r="E31" s="206"/>
      <c r="F31" s="137"/>
      <c r="G31" s="24"/>
      <c r="H31" s="49"/>
      <c r="I31" s="289"/>
      <c r="J31" s="272"/>
    </row>
    <row r="32" spans="1:13" hidden="1" x14ac:dyDescent="0.25">
      <c r="A32" s="97">
        <v>2</v>
      </c>
      <c r="B32" s="244" t="s">
        <v>39</v>
      </c>
      <c r="C32" s="27"/>
      <c r="D32" s="103"/>
      <c r="E32" s="347"/>
      <c r="F32" s="202"/>
      <c r="G32" s="24"/>
      <c r="H32" s="192"/>
      <c r="I32" s="192"/>
      <c r="J32" s="272"/>
      <c r="M32" s="44"/>
    </row>
    <row r="33" spans="1:16" ht="15.75" hidden="1" thickBot="1" x14ac:dyDescent="0.3">
      <c r="A33" s="171"/>
      <c r="B33" s="172"/>
      <c r="C33" s="26"/>
      <c r="D33" s="206"/>
      <c r="E33" s="306"/>
      <c r="F33" s="143"/>
      <c r="G33" s="253"/>
      <c r="H33" s="377"/>
      <c r="I33" s="317"/>
      <c r="J33" s="292"/>
    </row>
    <row r="34" spans="1:16" ht="15.75" thickBot="1" x14ac:dyDescent="0.3">
      <c r="A34" s="1098" t="s">
        <v>40</v>
      </c>
      <c r="B34" s="1143"/>
      <c r="C34" s="1143"/>
      <c r="D34" s="1143"/>
      <c r="E34" s="1143"/>
      <c r="F34" s="1143"/>
      <c r="G34" s="1143"/>
      <c r="H34" s="444">
        <f>H30+H31+H32+H33</f>
        <v>0</v>
      </c>
      <c r="I34" s="444">
        <f>I30+I31+I32+I33</f>
        <v>0</v>
      </c>
      <c r="J34" s="189"/>
    </row>
    <row r="35" spans="1:16" hidden="1" x14ac:dyDescent="0.25">
      <c r="A35" s="134">
        <v>1</v>
      </c>
      <c r="B35" s="576" t="s">
        <v>82</v>
      </c>
      <c r="C35" s="226"/>
      <c r="D35" s="103"/>
      <c r="E35" s="17"/>
      <c r="F35" s="202"/>
      <c r="G35" s="24"/>
      <c r="H35" s="881"/>
      <c r="I35" s="94"/>
      <c r="J35" s="94"/>
    </row>
    <row r="36" spans="1:16" ht="15.75" hidden="1" thickBot="1" x14ac:dyDescent="0.3">
      <c r="A36" s="134"/>
      <c r="B36" s="134"/>
      <c r="C36" s="177"/>
      <c r="D36" s="206"/>
      <c r="E36" s="6"/>
      <c r="F36" s="135"/>
      <c r="G36" s="174"/>
      <c r="H36" s="369"/>
      <c r="I36" s="566"/>
      <c r="J36" s="579"/>
    </row>
    <row r="37" spans="1:16" ht="15.75" thickBot="1" x14ac:dyDescent="0.3">
      <c r="A37" s="559"/>
      <c r="B37" s="560"/>
      <c r="C37" s="560" t="s">
        <v>93</v>
      </c>
      <c r="D37" s="560"/>
      <c r="E37" s="561"/>
      <c r="F37" s="559"/>
      <c r="G37" s="561"/>
      <c r="H37" s="443">
        <f>H35</f>
        <v>0</v>
      </c>
      <c r="I37" s="443">
        <f>I35</f>
        <v>0</v>
      </c>
      <c r="J37" s="443">
        <f t="shared" ref="J37" si="2">J35</f>
        <v>0</v>
      </c>
    </row>
    <row r="38" spans="1:16" x14ac:dyDescent="0.25">
      <c r="A38" s="567">
        <v>1</v>
      </c>
      <c r="B38" s="764" t="s">
        <v>26</v>
      </c>
      <c r="C38" s="101" t="s">
        <v>116</v>
      </c>
      <c r="D38" s="17" t="s">
        <v>147</v>
      </c>
      <c r="E38" s="103" t="s">
        <v>148</v>
      </c>
      <c r="F38" s="137" t="s">
        <v>232</v>
      </c>
      <c r="G38" s="24" t="s">
        <v>233</v>
      </c>
      <c r="H38" s="49">
        <v>146.78</v>
      </c>
      <c r="I38" s="374"/>
      <c r="J38" s="355"/>
    </row>
    <row r="39" spans="1:16" ht="15.75" thickBot="1" x14ac:dyDescent="0.3">
      <c r="A39" s="573"/>
      <c r="B39" s="523"/>
      <c r="C39" s="105" t="s">
        <v>149</v>
      </c>
      <c r="D39" s="6"/>
      <c r="E39" s="206"/>
      <c r="F39" s="202"/>
      <c r="G39" s="52"/>
      <c r="H39" s="192"/>
      <c r="I39" s="373"/>
      <c r="J39" s="356"/>
    </row>
    <row r="40" spans="1:16" x14ac:dyDescent="0.25">
      <c r="A40" s="572">
        <v>1</v>
      </c>
      <c r="B40" s="764" t="s">
        <v>26</v>
      </c>
      <c r="C40" s="103" t="s">
        <v>116</v>
      </c>
      <c r="D40" s="17" t="s">
        <v>151</v>
      </c>
      <c r="E40" s="103" t="s">
        <v>152</v>
      </c>
      <c r="F40" s="39" t="s">
        <v>232</v>
      </c>
      <c r="G40" s="52" t="s">
        <v>234</v>
      </c>
      <c r="H40" s="70">
        <v>440.34</v>
      </c>
      <c r="I40" s="315"/>
      <c r="J40" s="291"/>
    </row>
    <row r="41" spans="1:16" ht="15.75" thickBot="1" x14ac:dyDescent="0.3">
      <c r="A41" s="568"/>
      <c r="B41" s="575"/>
      <c r="C41" s="206" t="s">
        <v>153</v>
      </c>
      <c r="D41" s="6"/>
      <c r="E41" s="206"/>
      <c r="F41" s="205"/>
      <c r="G41" s="253"/>
      <c r="H41" s="292"/>
      <c r="I41" s="317"/>
      <c r="J41" s="292"/>
    </row>
    <row r="42" spans="1:16" x14ac:dyDescent="0.25">
      <c r="A42" s="1243">
        <v>2</v>
      </c>
      <c r="B42" s="764" t="s">
        <v>26</v>
      </c>
      <c r="C42" s="101" t="s">
        <v>116</v>
      </c>
      <c r="D42" s="17" t="s">
        <v>155</v>
      </c>
      <c r="E42" s="103" t="s">
        <v>156</v>
      </c>
      <c r="F42" s="39" t="s">
        <v>232</v>
      </c>
      <c r="G42" s="24" t="s">
        <v>235</v>
      </c>
      <c r="H42" s="70">
        <v>577.34</v>
      </c>
      <c r="I42" s="374"/>
      <c r="J42" s="79"/>
    </row>
    <row r="43" spans="1:16" x14ac:dyDescent="0.25">
      <c r="A43" s="1244"/>
      <c r="B43" s="767"/>
      <c r="C43" s="105" t="s">
        <v>157</v>
      </c>
      <c r="D43" s="6"/>
      <c r="E43" s="206"/>
      <c r="F43" s="39"/>
      <c r="G43" s="24"/>
      <c r="H43" s="70"/>
      <c r="I43" s="373"/>
      <c r="J43" s="360"/>
    </row>
    <row r="44" spans="1:16" ht="15.75" thickBot="1" x14ac:dyDescent="0.3">
      <c r="A44" s="571"/>
      <c r="B44" s="329"/>
      <c r="C44" s="578"/>
      <c r="D44" s="565"/>
      <c r="E44" s="70"/>
      <c r="F44" s="429"/>
      <c r="G44" s="430"/>
      <c r="H44" s="378"/>
      <c r="I44" s="375"/>
      <c r="J44" s="361"/>
    </row>
    <row r="45" spans="1:16" ht="15.75" thickBot="1" x14ac:dyDescent="0.3">
      <c r="A45" s="1240" t="s">
        <v>23</v>
      </c>
      <c r="B45" s="1241"/>
      <c r="C45" s="1241"/>
      <c r="D45" s="1241"/>
      <c r="E45" s="1241"/>
      <c r="F45" s="1241"/>
      <c r="G45" s="1242"/>
      <c r="H45" s="445">
        <f>H38+H40+H42</f>
        <v>1164.46</v>
      </c>
      <c r="I45" s="651">
        <v>0</v>
      </c>
      <c r="J45" s="445">
        <f>H45-I45</f>
        <v>1164.46</v>
      </c>
    </row>
    <row r="46" spans="1:16" x14ac:dyDescent="0.25">
      <c r="A46" s="134">
        <v>1</v>
      </c>
      <c r="B46" s="134" t="s">
        <v>31</v>
      </c>
      <c r="C46" s="226" t="s">
        <v>116</v>
      </c>
      <c r="D46" s="103" t="s">
        <v>122</v>
      </c>
      <c r="E46" s="17" t="s">
        <v>123</v>
      </c>
      <c r="F46" s="234" t="s">
        <v>232</v>
      </c>
      <c r="G46" s="51" t="s">
        <v>242</v>
      </c>
      <c r="H46" s="66">
        <v>1017.68</v>
      </c>
      <c r="I46" s="192"/>
      <c r="J46" s="362"/>
    </row>
    <row r="47" spans="1:16" ht="15.75" thickBot="1" x14ac:dyDescent="0.3">
      <c r="A47" s="369"/>
      <c r="B47" s="160"/>
      <c r="C47" s="206" t="s">
        <v>124</v>
      </c>
      <c r="D47" s="206"/>
      <c r="E47" s="6"/>
      <c r="F47" s="39"/>
      <c r="G47" s="24"/>
      <c r="H47" s="49"/>
      <c r="I47" s="49"/>
      <c r="J47" s="192"/>
      <c r="L47" s="44"/>
    </row>
    <row r="48" spans="1:16" hidden="1" x14ac:dyDescent="0.25">
      <c r="A48" s="562"/>
      <c r="B48" s="239"/>
      <c r="C48" s="177"/>
      <c r="D48" s="206"/>
      <c r="E48" s="306"/>
      <c r="F48" s="756"/>
      <c r="G48" s="24"/>
      <c r="H48" s="192"/>
      <c r="I48" s="192"/>
      <c r="J48" s="192"/>
      <c r="P48" s="44"/>
    </row>
    <row r="49" spans="1:16" ht="15.75" hidden="1" thickBot="1" x14ac:dyDescent="0.3">
      <c r="A49" s="786"/>
      <c r="B49" s="239"/>
      <c r="C49" s="177"/>
      <c r="D49" s="206"/>
      <c r="E49" s="6"/>
      <c r="F49" s="756"/>
      <c r="G49" s="24"/>
      <c r="H49" s="192"/>
      <c r="I49" s="192"/>
      <c r="J49" s="288"/>
      <c r="P49" s="44"/>
    </row>
    <row r="50" spans="1:16" hidden="1" x14ac:dyDescent="0.25">
      <c r="A50" s="562">
        <v>2</v>
      </c>
      <c r="B50" s="576" t="s">
        <v>31</v>
      </c>
      <c r="C50" s="206"/>
      <c r="D50" s="6"/>
      <c r="E50" s="8"/>
      <c r="F50" s="368"/>
      <c r="G50" s="51"/>
      <c r="H50" s="66"/>
      <c r="I50" s="192"/>
      <c r="J50" s="364"/>
    </row>
    <row r="51" spans="1:16" ht="15.75" hidden="1" thickBot="1" x14ac:dyDescent="0.3">
      <c r="A51" s="563"/>
      <c r="B51" s="160"/>
      <c r="C51" s="206"/>
      <c r="D51" s="6"/>
      <c r="E51" s="8"/>
      <c r="F51" s="202"/>
      <c r="G51" s="52"/>
      <c r="H51" s="192"/>
      <c r="I51" s="192"/>
      <c r="J51" s="363"/>
    </row>
    <row r="52" spans="1:16" ht="15.75" thickBot="1" x14ac:dyDescent="0.3">
      <c r="A52" s="563"/>
      <c r="B52" s="1139" t="s">
        <v>17</v>
      </c>
      <c r="C52" s="1099"/>
      <c r="D52" s="1139"/>
      <c r="E52" s="1139"/>
      <c r="F52" s="1139"/>
      <c r="G52" s="1139"/>
      <c r="H52" s="443">
        <f>SUM(H46:H51)</f>
        <v>1017.68</v>
      </c>
      <c r="I52" s="443">
        <f t="shared" ref="I52:J52" si="3">SUM(I46:I51)</f>
        <v>0</v>
      </c>
      <c r="J52" s="443">
        <f t="shared" si="3"/>
        <v>0</v>
      </c>
    </row>
    <row r="53" spans="1:16" ht="15.75" thickBot="1" x14ac:dyDescent="0.3">
      <c r="A53" s="11"/>
      <c r="B53" s="12"/>
      <c r="C53" s="12"/>
      <c r="D53" s="1099" t="s">
        <v>68</v>
      </c>
      <c r="E53" s="1099"/>
      <c r="F53" s="12"/>
      <c r="G53" s="12"/>
      <c r="H53" s="433">
        <f>H45+H52+H29+H37+H34+H14</f>
        <v>2849.67</v>
      </c>
      <c r="I53" s="433">
        <f>I45+I52+I29+I37+I34+I14</f>
        <v>0</v>
      </c>
      <c r="J53" s="433">
        <f>J45+J52+J29+J37+J34+J14</f>
        <v>1164.46</v>
      </c>
    </row>
    <row r="54" spans="1:16" x14ac:dyDescent="0.25">
      <c r="N54" s="44"/>
    </row>
  </sheetData>
  <mergeCells count="13">
    <mergeCell ref="A29:G29"/>
    <mergeCell ref="A14:G14"/>
    <mergeCell ref="B15:B16"/>
    <mergeCell ref="B17:B19"/>
    <mergeCell ref="B20:B21"/>
    <mergeCell ref="B26:B27"/>
    <mergeCell ref="B22:B23"/>
    <mergeCell ref="B24:B25"/>
    <mergeCell ref="A45:G45"/>
    <mergeCell ref="B52:G52"/>
    <mergeCell ref="D53:E53"/>
    <mergeCell ref="A34:G34"/>
    <mergeCell ref="A42:A43"/>
  </mergeCells>
  <pageMargins left="0" right="0" top="0.75" bottom="0.75" header="0.3" footer="0.3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I101"/>
  <sheetViews>
    <sheetView workbookViewId="0">
      <selection activeCell="B2" sqref="B2"/>
    </sheetView>
  </sheetViews>
  <sheetFormatPr defaultRowHeight="15" x14ac:dyDescent="0.25"/>
  <cols>
    <col min="2" max="2" width="5.42578125" customWidth="1"/>
    <col min="3" max="3" width="22.85546875" customWidth="1"/>
    <col min="4" max="4" width="17.7109375" customWidth="1"/>
    <col min="5" max="5" width="15.85546875" customWidth="1"/>
    <col min="6" max="6" width="17" customWidth="1"/>
    <col min="7" max="7" width="8.7109375" customWidth="1"/>
    <col min="8" max="8" width="23.5703125" customWidth="1"/>
    <col min="9" max="9" width="17.140625" customWidth="1"/>
  </cols>
  <sheetData>
    <row r="3" spans="2:9" ht="19.5" x14ac:dyDescent="0.4">
      <c r="E3" s="1" t="s">
        <v>114</v>
      </c>
    </row>
    <row r="5" spans="2:9" ht="15.75" thickBot="1" x14ac:dyDescent="0.3">
      <c r="H5" s="10" t="s">
        <v>115</v>
      </c>
    </row>
    <row r="6" spans="2:9" ht="26.25" x14ac:dyDescent="0.25">
      <c r="B6" s="204" t="s">
        <v>0</v>
      </c>
      <c r="C6" s="204" t="s">
        <v>1</v>
      </c>
      <c r="D6" s="1057" t="s">
        <v>27</v>
      </c>
      <c r="E6" s="2" t="s">
        <v>2</v>
      </c>
      <c r="F6" s="3" t="s">
        <v>3</v>
      </c>
      <c r="G6" s="3" t="s">
        <v>12</v>
      </c>
      <c r="H6" s="247" t="s">
        <v>4</v>
      </c>
      <c r="I6" s="384" t="s">
        <v>13</v>
      </c>
    </row>
    <row r="7" spans="2:9" ht="15.75" thickBot="1" x14ac:dyDescent="0.3">
      <c r="B7" s="93" t="s">
        <v>5</v>
      </c>
      <c r="C7" s="93"/>
      <c r="D7" s="1058"/>
      <c r="E7" s="4"/>
      <c r="F7" s="4" t="s">
        <v>6</v>
      </c>
      <c r="G7" s="4" t="s">
        <v>14</v>
      </c>
      <c r="H7" s="248" t="s">
        <v>7</v>
      </c>
      <c r="I7" s="385" t="s">
        <v>8</v>
      </c>
    </row>
    <row r="8" spans="2:9" x14ac:dyDescent="0.25">
      <c r="B8" s="80">
        <v>1</v>
      </c>
      <c r="C8" s="722" t="s">
        <v>55</v>
      </c>
      <c r="D8" s="1001" t="s">
        <v>116</v>
      </c>
      <c r="E8" s="1020" t="s">
        <v>192</v>
      </c>
      <c r="F8" s="1021" t="s">
        <v>223</v>
      </c>
      <c r="G8" s="992" t="s">
        <v>245</v>
      </c>
      <c r="H8" s="30" t="s">
        <v>254</v>
      </c>
      <c r="I8" s="658">
        <v>54323.63</v>
      </c>
    </row>
    <row r="9" spans="2:9" ht="15.75" thickBot="1" x14ac:dyDescent="0.3">
      <c r="B9" s="93"/>
      <c r="C9" s="385" t="s">
        <v>49</v>
      </c>
      <c r="D9" s="1041" t="s">
        <v>224</v>
      </c>
      <c r="E9" s="1022"/>
      <c r="F9" s="1023"/>
      <c r="G9" s="1054"/>
      <c r="H9" s="215"/>
      <c r="I9" s="385"/>
    </row>
    <row r="10" spans="2:9" ht="15" hidden="1" customHeight="1" x14ac:dyDescent="0.25">
      <c r="B10" s="120">
        <v>2</v>
      </c>
      <c r="C10" s="204" t="s">
        <v>55</v>
      </c>
      <c r="D10" s="103"/>
      <c r="E10" s="17"/>
      <c r="F10" s="103"/>
      <c r="G10" s="1044"/>
      <c r="H10" s="29"/>
      <c r="I10" s="811"/>
    </row>
    <row r="11" spans="2:9" ht="15.75" hidden="1" customHeight="1" thickBot="1" x14ac:dyDescent="0.3">
      <c r="B11" s="119"/>
      <c r="C11" s="818" t="s">
        <v>49</v>
      </c>
      <c r="D11" s="102"/>
      <c r="E11" s="23"/>
      <c r="F11" s="90"/>
      <c r="G11" s="197"/>
      <c r="H11" s="253"/>
      <c r="I11" s="296"/>
    </row>
    <row r="12" spans="2:9" ht="15" hidden="1" customHeight="1" x14ac:dyDescent="0.25">
      <c r="B12" s="120">
        <v>2</v>
      </c>
      <c r="C12" s="728" t="s">
        <v>55</v>
      </c>
      <c r="D12" s="101"/>
      <c r="E12" s="17"/>
      <c r="F12" s="103"/>
      <c r="G12" s="701"/>
      <c r="H12" s="29"/>
      <c r="I12" s="529"/>
    </row>
    <row r="13" spans="2:9" ht="15" hidden="1" customHeight="1" x14ac:dyDescent="0.25">
      <c r="B13" s="246"/>
      <c r="C13" s="729" t="s">
        <v>49</v>
      </c>
      <c r="D13" s="105"/>
      <c r="E13" s="6"/>
      <c r="F13" s="206"/>
      <c r="G13" s="39"/>
      <c r="H13" s="24"/>
      <c r="I13" s="49"/>
    </row>
    <row r="14" spans="2:9" ht="15.75" hidden="1" customHeight="1" thickBot="1" x14ac:dyDescent="0.3">
      <c r="B14" s="119"/>
      <c r="C14" s="816"/>
      <c r="D14" s="206"/>
      <c r="E14" s="206"/>
      <c r="F14" s="206"/>
      <c r="G14" s="39"/>
      <c r="H14" s="24"/>
      <c r="I14" s="49"/>
    </row>
    <row r="15" spans="2:9" ht="15" hidden="1" customHeight="1" x14ac:dyDescent="0.25">
      <c r="B15" s="256">
        <v>1</v>
      </c>
      <c r="C15" s="204" t="s">
        <v>55</v>
      </c>
      <c r="D15" s="103"/>
      <c r="E15" s="17"/>
      <c r="F15" s="103"/>
      <c r="G15" s="583"/>
      <c r="H15" s="24"/>
      <c r="I15" s="49"/>
    </row>
    <row r="16" spans="2:9" ht="15.75" hidden="1" customHeight="1" thickBot="1" x14ac:dyDescent="0.3">
      <c r="B16" s="119"/>
      <c r="C16" s="866" t="s">
        <v>49</v>
      </c>
      <c r="D16" s="206"/>
      <c r="E16" s="6"/>
      <c r="F16" s="206"/>
      <c r="G16" s="6"/>
      <c r="H16" s="755"/>
      <c r="I16" s="92"/>
    </row>
    <row r="17" spans="2:9" ht="15" hidden="1" customHeight="1" x14ac:dyDescent="0.25">
      <c r="B17" s="817">
        <v>2</v>
      </c>
      <c r="C17" s="204" t="s">
        <v>55</v>
      </c>
      <c r="D17" s="206"/>
      <c r="E17" s="989"/>
      <c r="F17" s="206"/>
      <c r="G17" s="436"/>
      <c r="H17" s="24"/>
      <c r="I17" s="49"/>
    </row>
    <row r="18" spans="2:9" ht="15.75" hidden="1" customHeight="1" thickBot="1" x14ac:dyDescent="0.3">
      <c r="B18" s="817"/>
      <c r="C18" s="866" t="s">
        <v>49</v>
      </c>
      <c r="D18" s="206"/>
      <c r="E18" s="206"/>
      <c r="F18" s="206"/>
      <c r="G18" s="6"/>
      <c r="H18" s="755"/>
      <c r="I18" s="92"/>
    </row>
    <row r="19" spans="2:9" ht="15" hidden="1" customHeight="1" x14ac:dyDescent="0.25">
      <c r="B19" s="256">
        <v>3</v>
      </c>
      <c r="C19" s="204" t="s">
        <v>55</v>
      </c>
      <c r="D19" s="206"/>
      <c r="E19" s="989"/>
      <c r="F19" s="8"/>
      <c r="G19" s="436"/>
      <c r="H19" s="30"/>
      <c r="I19" s="94"/>
    </row>
    <row r="20" spans="2:9" ht="15.75" hidden="1" customHeight="1" thickBot="1" x14ac:dyDescent="0.3">
      <c r="B20" s="119"/>
      <c r="C20" s="866" t="s">
        <v>49</v>
      </c>
      <c r="D20" s="206"/>
      <c r="E20" s="206"/>
      <c r="F20" s="8"/>
      <c r="G20" s="6"/>
      <c r="H20" s="755"/>
      <c r="I20" s="92"/>
    </row>
    <row r="21" spans="2:9" ht="15" hidden="1" customHeight="1" x14ac:dyDescent="0.25">
      <c r="B21" s="817">
        <v>4</v>
      </c>
      <c r="C21" s="204" t="s">
        <v>55</v>
      </c>
      <c r="D21" s="652"/>
      <c r="E21" s="20"/>
      <c r="F21" s="103"/>
      <c r="G21" s="770"/>
      <c r="H21" s="25"/>
      <c r="I21" s="673"/>
    </row>
    <row r="22" spans="2:9" ht="15.75" hidden="1" customHeight="1" thickBot="1" x14ac:dyDescent="0.3">
      <c r="B22" s="817"/>
      <c r="C22" s="866" t="s">
        <v>49</v>
      </c>
      <c r="D22" s="280"/>
      <c r="E22" s="8"/>
      <c r="F22" s="206"/>
      <c r="G22" s="6"/>
      <c r="H22" s="755"/>
      <c r="I22" s="92"/>
    </row>
    <row r="23" spans="2:9" ht="15" hidden="1" customHeight="1" x14ac:dyDescent="0.25">
      <c r="B23" s="256">
        <v>5</v>
      </c>
      <c r="C23" s="204" t="s">
        <v>55</v>
      </c>
      <c r="D23" s="347"/>
      <c r="E23" s="17"/>
      <c r="F23" s="20"/>
      <c r="G23" s="701"/>
      <c r="H23" s="30"/>
      <c r="I23" s="94"/>
    </row>
    <row r="24" spans="2:9" ht="15.75" hidden="1" customHeight="1" thickBot="1" x14ac:dyDescent="0.3">
      <c r="B24" s="119"/>
      <c r="C24" s="866" t="s">
        <v>49</v>
      </c>
      <c r="D24" s="306"/>
      <c r="E24" s="6"/>
      <c r="F24" s="8"/>
      <c r="G24" s="6"/>
      <c r="H24" s="755"/>
      <c r="I24" s="92"/>
    </row>
    <row r="25" spans="2:9" ht="15.75" thickBot="1" x14ac:dyDescent="0.3">
      <c r="B25" s="1255" t="s">
        <v>53</v>
      </c>
      <c r="C25" s="1256"/>
      <c r="D25" s="1256"/>
      <c r="E25" s="1256"/>
      <c r="F25" s="1256"/>
      <c r="G25" s="1256"/>
      <c r="H25" s="1257"/>
      <c r="I25" s="433">
        <f>SUM(I8:K24)</f>
        <v>54323.63</v>
      </c>
    </row>
    <row r="26" spans="2:9" ht="15.75" hidden="1" customHeight="1" thickBot="1" x14ac:dyDescent="0.3">
      <c r="B26" s="358">
        <v>1</v>
      </c>
      <c r="C26" s="1059" t="s">
        <v>99</v>
      </c>
      <c r="D26" s="226"/>
      <c r="E26" s="103"/>
      <c r="F26" s="17"/>
      <c r="G26" s="79"/>
      <c r="H26" s="51"/>
      <c r="I26" s="66"/>
    </row>
    <row r="27" spans="2:9" ht="15.75" hidden="1" customHeight="1" thickBot="1" x14ac:dyDescent="0.3">
      <c r="B27" s="80"/>
      <c r="C27" s="1060"/>
      <c r="D27" s="177"/>
      <c r="E27" s="206"/>
      <c r="F27" s="6"/>
      <c r="G27" s="137"/>
      <c r="H27" s="229"/>
      <c r="I27" s="272"/>
    </row>
    <row r="28" spans="2:9" ht="15.75" hidden="1" customHeight="1" thickBot="1" x14ac:dyDescent="0.3">
      <c r="B28" s="80"/>
      <c r="C28" s="1061"/>
      <c r="D28" s="102"/>
      <c r="E28" s="90"/>
      <c r="F28" s="190"/>
      <c r="G28" s="139"/>
      <c r="H28" s="250"/>
      <c r="I28" s="292"/>
    </row>
    <row r="29" spans="2:9" ht="15.75" hidden="1" customHeight="1" thickBot="1" x14ac:dyDescent="0.3">
      <c r="B29" s="18">
        <v>1</v>
      </c>
      <c r="C29" s="1055" t="s">
        <v>25</v>
      </c>
      <c r="D29" s="103"/>
      <c r="E29" s="17"/>
      <c r="F29" s="20"/>
      <c r="G29" s="1042"/>
      <c r="H29" s="24"/>
      <c r="I29" s="192"/>
    </row>
    <row r="30" spans="2:9" ht="15.75" hidden="1" customHeight="1" thickBot="1" x14ac:dyDescent="0.3">
      <c r="B30" s="18"/>
      <c r="C30" s="1049"/>
      <c r="D30" s="206"/>
      <c r="E30" s="6"/>
      <c r="F30" s="8"/>
      <c r="G30" s="39"/>
      <c r="H30" s="24"/>
      <c r="I30" s="70"/>
    </row>
    <row r="31" spans="2:9" ht="15.75" hidden="1" customHeight="1" thickBot="1" x14ac:dyDescent="0.3">
      <c r="B31" s="18"/>
      <c r="C31" s="1049"/>
      <c r="D31" s="8"/>
      <c r="E31" s="206"/>
      <c r="F31" s="8"/>
      <c r="G31" s="39"/>
      <c r="H31" s="24"/>
      <c r="I31" s="1043"/>
    </row>
    <row r="32" spans="2:9" ht="15.75" hidden="1" customHeight="1" thickBot="1" x14ac:dyDescent="0.3">
      <c r="B32" s="18"/>
      <c r="C32" s="1049"/>
      <c r="D32" s="8"/>
      <c r="E32" s="206"/>
      <c r="F32" s="8"/>
      <c r="G32" s="39"/>
      <c r="H32" s="24"/>
      <c r="I32" s="70"/>
    </row>
    <row r="33" spans="2:9" ht="15.75" hidden="1" customHeight="1" thickBot="1" x14ac:dyDescent="0.3">
      <c r="B33" s="18"/>
      <c r="C33" s="1049"/>
      <c r="D33" s="8"/>
      <c r="E33" s="206"/>
      <c r="F33" s="8"/>
      <c r="G33" s="39"/>
      <c r="H33" s="24"/>
      <c r="I33" s="70"/>
    </row>
    <row r="34" spans="2:9" ht="15.75" hidden="1" customHeight="1" thickBot="1" x14ac:dyDescent="0.3">
      <c r="B34" s="18"/>
      <c r="C34" s="1049"/>
      <c r="D34" s="8"/>
      <c r="E34" s="206"/>
      <c r="F34" s="8"/>
      <c r="G34" s="240"/>
      <c r="H34" s="534"/>
      <c r="I34" s="86"/>
    </row>
    <row r="35" spans="2:9" ht="15.75" hidden="1" customHeight="1" thickBot="1" x14ac:dyDescent="0.3">
      <c r="B35" s="1054"/>
      <c r="C35" s="1062"/>
      <c r="D35" s="8"/>
      <c r="E35" s="206"/>
      <c r="F35" s="8"/>
      <c r="G35" s="202"/>
      <c r="H35" s="24"/>
      <c r="I35" s="192"/>
    </row>
    <row r="36" spans="2:9" ht="15.75" thickBot="1" x14ac:dyDescent="0.3">
      <c r="B36" s="116" t="s">
        <v>41</v>
      </c>
      <c r="C36" s="1138" t="s">
        <v>100</v>
      </c>
      <c r="D36" s="1139"/>
      <c r="E36" s="1139"/>
      <c r="F36" s="1139"/>
      <c r="G36" s="1139"/>
      <c r="H36" s="1196"/>
      <c r="I36" s="441">
        <f>I29+I30+I31+I32+I35+I33+I26</f>
        <v>0</v>
      </c>
    </row>
    <row r="37" spans="2:9" x14ac:dyDescent="0.25">
      <c r="B37" s="1045">
        <v>1</v>
      </c>
      <c r="C37" s="155" t="s">
        <v>82</v>
      </c>
      <c r="D37" s="226" t="s">
        <v>126</v>
      </c>
      <c r="E37" s="103" t="s">
        <v>117</v>
      </c>
      <c r="F37" s="103" t="s">
        <v>207</v>
      </c>
      <c r="G37" s="67" t="s">
        <v>245</v>
      </c>
      <c r="H37" s="106" t="s">
        <v>247</v>
      </c>
      <c r="I37" s="168">
        <v>32307.88</v>
      </c>
    </row>
    <row r="38" spans="2:9" ht="15.75" thickBot="1" x14ac:dyDescent="0.3">
      <c r="B38" s="1037"/>
      <c r="C38" s="1052"/>
      <c r="D38" s="133" t="s">
        <v>208</v>
      </c>
      <c r="E38" s="90"/>
      <c r="F38" s="90"/>
      <c r="G38" s="296"/>
      <c r="H38" s="849"/>
      <c r="I38" s="294"/>
    </row>
    <row r="39" spans="2:9" ht="15.75" hidden="1" customHeight="1" thickBot="1" x14ac:dyDescent="0.3">
      <c r="B39" s="128">
        <v>2</v>
      </c>
      <c r="C39" s="627" t="s">
        <v>82</v>
      </c>
      <c r="D39" s="103"/>
      <c r="E39" s="17"/>
      <c r="F39" s="103"/>
      <c r="G39" s="368"/>
      <c r="H39" s="849"/>
      <c r="I39" s="533"/>
    </row>
    <row r="40" spans="2:9" ht="15.75" hidden="1" customHeight="1" thickBot="1" x14ac:dyDescent="0.3">
      <c r="B40" s="1039"/>
      <c r="C40" s="848"/>
      <c r="D40" s="102"/>
      <c r="E40" s="23"/>
      <c r="F40" s="90"/>
      <c r="G40" s="202"/>
      <c r="H40" s="24"/>
      <c r="I40" s="49"/>
    </row>
    <row r="41" spans="2:9" ht="15" hidden="1" customHeight="1" x14ac:dyDescent="0.25">
      <c r="B41" s="844">
        <v>3</v>
      </c>
      <c r="C41" s="155" t="s">
        <v>82</v>
      </c>
      <c r="D41" s="226"/>
      <c r="E41" s="17"/>
      <c r="F41" s="103"/>
      <c r="G41" s="789"/>
      <c r="H41" s="29"/>
      <c r="I41" s="529"/>
    </row>
    <row r="42" spans="2:9" ht="15.75" hidden="1" customHeight="1" thickBot="1" x14ac:dyDescent="0.3">
      <c r="B42" s="844"/>
      <c r="C42" s="1052"/>
      <c r="D42" s="133"/>
      <c r="E42" s="23"/>
      <c r="F42" s="90"/>
      <c r="G42" s="6"/>
      <c r="H42" s="755"/>
      <c r="I42" s="280"/>
    </row>
    <row r="43" spans="2:9" ht="15.75" thickBot="1" x14ac:dyDescent="0.3">
      <c r="B43" s="661"/>
      <c r="C43" s="662"/>
      <c r="D43" s="17"/>
      <c r="E43" s="663" t="s">
        <v>83</v>
      </c>
      <c r="F43" s="17"/>
      <c r="G43" s="27"/>
      <c r="H43" s="29"/>
      <c r="I43" s="664">
        <f>SUM(I37:K42)</f>
        <v>32307.88</v>
      </c>
    </row>
    <row r="44" spans="2:9" x14ac:dyDescent="0.25">
      <c r="B44" s="661">
        <v>1</v>
      </c>
      <c r="C44" s="1040" t="s">
        <v>26</v>
      </c>
      <c r="D44" s="101" t="s">
        <v>116</v>
      </c>
      <c r="E44" s="17" t="s">
        <v>143</v>
      </c>
      <c r="F44" s="20" t="s">
        <v>144</v>
      </c>
      <c r="G44" s="234" t="s">
        <v>245</v>
      </c>
      <c r="H44" s="30" t="s">
        <v>248</v>
      </c>
      <c r="I44" s="266">
        <v>2360.13</v>
      </c>
    </row>
    <row r="45" spans="2:9" ht="15.75" thickBot="1" x14ac:dyDescent="0.3">
      <c r="B45" s="677"/>
      <c r="C45" s="1052"/>
      <c r="D45" s="102" t="s">
        <v>145</v>
      </c>
      <c r="E45" s="23"/>
      <c r="F45" s="9"/>
      <c r="G45" s="28"/>
      <c r="H45" s="84"/>
      <c r="I45" s="612"/>
    </row>
    <row r="46" spans="2:9" x14ac:dyDescent="0.25">
      <c r="B46" s="1038">
        <v>2</v>
      </c>
      <c r="C46" s="1051" t="s">
        <v>26</v>
      </c>
      <c r="D46" s="101" t="s">
        <v>116</v>
      </c>
      <c r="E46" s="17" t="s">
        <v>147</v>
      </c>
      <c r="F46" s="103" t="s">
        <v>148</v>
      </c>
      <c r="G46" s="137" t="s">
        <v>245</v>
      </c>
      <c r="H46" s="24" t="s">
        <v>249</v>
      </c>
      <c r="I46" s="70">
        <v>2439.46</v>
      </c>
    </row>
    <row r="47" spans="2:9" ht="15.75" thickBot="1" x14ac:dyDescent="0.3">
      <c r="B47" s="1039"/>
      <c r="C47" s="1052"/>
      <c r="D47" s="105" t="s">
        <v>149</v>
      </c>
      <c r="E47" s="6"/>
      <c r="F47" s="206"/>
      <c r="G47" s="47"/>
      <c r="H47" s="21"/>
      <c r="I47" s="228"/>
    </row>
    <row r="48" spans="2:9" x14ac:dyDescent="0.25">
      <c r="B48" s="128">
        <v>3</v>
      </c>
      <c r="C48" s="1051" t="s">
        <v>26</v>
      </c>
      <c r="D48" s="101" t="s">
        <v>116</v>
      </c>
      <c r="E48" s="17" t="s">
        <v>155</v>
      </c>
      <c r="F48" s="103" t="s">
        <v>156</v>
      </c>
      <c r="G48" s="138" t="s">
        <v>245</v>
      </c>
      <c r="H48" s="30" t="s">
        <v>251</v>
      </c>
      <c r="I48" s="266">
        <v>13354.04</v>
      </c>
    </row>
    <row r="49" spans="2:9" ht="15.75" thickBot="1" x14ac:dyDescent="0.3">
      <c r="B49" s="1039"/>
      <c r="C49" s="1052"/>
      <c r="D49" s="102" t="s">
        <v>157</v>
      </c>
      <c r="E49" s="23"/>
      <c r="F49" s="90"/>
      <c r="G49" s="47"/>
      <c r="H49" s="21"/>
      <c r="I49" s="227"/>
    </row>
    <row r="50" spans="2:9" x14ac:dyDescent="0.25">
      <c r="B50" s="128">
        <v>4</v>
      </c>
      <c r="C50" s="1051" t="s">
        <v>26</v>
      </c>
      <c r="D50" s="20" t="s">
        <v>116</v>
      </c>
      <c r="E50" s="103" t="s">
        <v>159</v>
      </c>
      <c r="F50" s="20" t="s">
        <v>160</v>
      </c>
      <c r="G50" s="234" t="s">
        <v>245</v>
      </c>
      <c r="H50" s="51" t="s">
        <v>252</v>
      </c>
      <c r="I50" s="1032">
        <v>1157.68</v>
      </c>
    </row>
    <row r="51" spans="2:9" ht="15.75" thickBot="1" x14ac:dyDescent="0.3">
      <c r="B51" s="1039"/>
      <c r="C51" s="1041"/>
      <c r="D51" s="9" t="s">
        <v>161</v>
      </c>
      <c r="E51" s="90"/>
      <c r="F51" s="9"/>
      <c r="G51" s="47"/>
      <c r="H51" s="21"/>
      <c r="I51" s="227"/>
    </row>
    <row r="52" spans="2:9" x14ac:dyDescent="0.25">
      <c r="B52" s="129">
        <v>5</v>
      </c>
      <c r="C52" s="1040" t="s">
        <v>26</v>
      </c>
      <c r="D52" s="103" t="s">
        <v>116</v>
      </c>
      <c r="E52" s="17" t="s">
        <v>151</v>
      </c>
      <c r="F52" s="103" t="s">
        <v>152</v>
      </c>
      <c r="G52" s="138" t="s">
        <v>245</v>
      </c>
      <c r="H52" s="30" t="s">
        <v>250</v>
      </c>
      <c r="I52" s="266">
        <v>14169.02</v>
      </c>
    </row>
    <row r="53" spans="2:9" ht="15.75" thickBot="1" x14ac:dyDescent="0.3">
      <c r="B53" s="1041"/>
      <c r="C53" s="1052"/>
      <c r="D53" s="90" t="s">
        <v>153</v>
      </c>
      <c r="E53" s="23"/>
      <c r="F53" s="90"/>
      <c r="G53" s="48"/>
      <c r="H53" s="37"/>
      <c r="I53" s="227"/>
    </row>
    <row r="54" spans="2:9" ht="15.75" customHeight="1" thickBot="1" x14ac:dyDescent="0.3">
      <c r="B54" s="1098" t="s">
        <v>73</v>
      </c>
      <c r="C54" s="1099"/>
      <c r="D54" s="1099"/>
      <c r="E54" s="1099"/>
      <c r="F54" s="1099"/>
      <c r="G54" s="1099"/>
      <c r="H54" s="1150"/>
      <c r="I54" s="434">
        <f>I44+I46+I47+I51+I52+I53+I48+I50</f>
        <v>33480.33</v>
      </c>
    </row>
    <row r="55" spans="2:9" ht="15.75" hidden="1" customHeight="1" thickBot="1" x14ac:dyDescent="0.3">
      <c r="B55" s="328">
        <v>1</v>
      </c>
      <c r="C55" s="359" t="s">
        <v>39</v>
      </c>
      <c r="D55" s="17"/>
      <c r="E55" s="103"/>
      <c r="F55" s="17"/>
      <c r="G55" s="234"/>
      <c r="H55" s="21"/>
      <c r="I55" s="43"/>
    </row>
    <row r="56" spans="2:9" ht="15.75" hidden="1" customHeight="1" thickBot="1" x14ac:dyDescent="0.3">
      <c r="B56" s="666"/>
      <c r="C56" s="667"/>
      <c r="D56" s="28"/>
      <c r="E56" s="65"/>
      <c r="F56" s="23"/>
      <c r="G56" s="205"/>
      <c r="H56" s="21"/>
      <c r="I56" s="21"/>
    </row>
    <row r="57" spans="2:9" ht="15.75" hidden="1" customHeight="1" thickBot="1" x14ac:dyDescent="0.3">
      <c r="B57" s="677"/>
      <c r="C57" s="536"/>
      <c r="D57" s="352"/>
      <c r="E57" s="23"/>
      <c r="F57" s="90"/>
      <c r="G57" s="40"/>
      <c r="H57" s="22"/>
      <c r="I57" s="665"/>
    </row>
    <row r="58" spans="2:9" ht="15" hidden="1" customHeight="1" x14ac:dyDescent="0.25">
      <c r="B58" s="517">
        <v>2</v>
      </c>
      <c r="C58" s="518" t="s">
        <v>39</v>
      </c>
      <c r="D58" s="206"/>
      <c r="E58" s="206"/>
      <c r="F58" s="206"/>
      <c r="G58" s="1046"/>
      <c r="H58" s="81"/>
      <c r="I58" s="530"/>
    </row>
    <row r="59" spans="2:9" ht="15.75" hidden="1" customHeight="1" thickBot="1" x14ac:dyDescent="0.3">
      <c r="B59" s="398"/>
      <c r="C59" s="406"/>
      <c r="D59" s="206"/>
      <c r="E59" s="206"/>
      <c r="F59" s="206"/>
      <c r="G59" s="39"/>
      <c r="H59" s="52"/>
      <c r="I59" s="1043"/>
    </row>
    <row r="60" spans="2:9" ht="15" hidden="1" customHeight="1" x14ac:dyDescent="0.25">
      <c r="B60" s="1038"/>
      <c r="C60" s="535"/>
      <c r="D60" s="206"/>
      <c r="E60" s="206"/>
      <c r="F60" s="206"/>
      <c r="G60" s="39"/>
      <c r="H60" s="52"/>
      <c r="I60" s="1043"/>
    </row>
    <row r="61" spans="2:9" ht="15.75" hidden="1" customHeight="1" thickBot="1" x14ac:dyDescent="0.3">
      <c r="B61" s="1038"/>
      <c r="C61" s="535"/>
      <c r="D61" s="206"/>
      <c r="E61" s="206"/>
      <c r="F61" s="206"/>
      <c r="G61" s="47"/>
      <c r="H61" s="21"/>
      <c r="I61" s="61"/>
    </row>
    <row r="62" spans="2:9" ht="15.75" hidden="1" customHeight="1" thickBot="1" x14ac:dyDescent="0.3">
      <c r="B62" s="128">
        <v>1</v>
      </c>
      <c r="C62" s="407" t="s">
        <v>39</v>
      </c>
      <c r="D62" s="527"/>
      <c r="E62" s="103"/>
      <c r="F62" s="347"/>
      <c r="G62" s="582"/>
      <c r="H62" s="37"/>
      <c r="I62" s="43"/>
    </row>
    <row r="63" spans="2:9" ht="15" hidden="1" customHeight="1" x14ac:dyDescent="0.25">
      <c r="B63" s="405"/>
      <c r="C63" s="408"/>
      <c r="D63" s="528"/>
      <c r="E63" s="206"/>
      <c r="F63" s="306"/>
      <c r="G63" s="1042"/>
      <c r="H63" s="52"/>
      <c r="I63" s="192"/>
    </row>
    <row r="64" spans="2:9" ht="15" hidden="1" customHeight="1" x14ac:dyDescent="0.25">
      <c r="B64" s="1048"/>
      <c r="C64" s="409"/>
      <c r="D64" s="240"/>
      <c r="E64" s="367"/>
      <c r="F64" s="249"/>
      <c r="G64" s="1042"/>
      <c r="H64" s="52"/>
      <c r="I64" s="192"/>
    </row>
    <row r="65" spans="2:9" ht="15" hidden="1" customHeight="1" x14ac:dyDescent="0.25">
      <c r="B65" s="1047"/>
      <c r="C65" s="410"/>
      <c r="D65" s="411"/>
      <c r="E65" s="1047"/>
      <c r="F65" s="338"/>
      <c r="G65" s="1042"/>
      <c r="H65" s="52"/>
      <c r="I65" s="192"/>
    </row>
    <row r="66" spans="2:9" ht="15.75" hidden="1" customHeight="1" thickBot="1" x14ac:dyDescent="0.3">
      <c r="B66" s="1047"/>
      <c r="C66" s="410"/>
      <c r="D66" s="412"/>
      <c r="E66" s="132"/>
      <c r="F66" s="449"/>
      <c r="G66" s="1042"/>
      <c r="H66" s="52"/>
      <c r="I66" s="1043"/>
    </row>
    <row r="67" spans="2:9" ht="15.75" thickBot="1" x14ac:dyDescent="0.3">
      <c r="B67" s="1138" t="s">
        <v>59</v>
      </c>
      <c r="C67" s="1139"/>
      <c r="D67" s="1139"/>
      <c r="E67" s="1139"/>
      <c r="F67" s="1139"/>
      <c r="G67" s="1139"/>
      <c r="H67" s="1196"/>
      <c r="I67" s="434">
        <f>SUM(I55:I66)</f>
        <v>0</v>
      </c>
    </row>
    <row r="68" spans="2:9" ht="15.75" thickBot="1" x14ac:dyDescent="0.3">
      <c r="B68" s="201">
        <v>1</v>
      </c>
      <c r="C68" s="1027" t="s">
        <v>32</v>
      </c>
      <c r="D68" s="1025" t="s">
        <v>116</v>
      </c>
      <c r="E68" s="17" t="s">
        <v>196</v>
      </c>
      <c r="F68" s="103" t="s">
        <v>197</v>
      </c>
      <c r="G68" s="139" t="s">
        <v>245</v>
      </c>
      <c r="H68" s="21" t="s">
        <v>253</v>
      </c>
      <c r="I68" s="54">
        <v>2106.83</v>
      </c>
    </row>
    <row r="69" spans="2:9" ht="15.75" thickBot="1" x14ac:dyDescent="0.3">
      <c r="B69" s="87"/>
      <c r="C69" s="451"/>
      <c r="D69" s="1026" t="s">
        <v>198</v>
      </c>
      <c r="E69" s="6"/>
      <c r="F69" s="206"/>
      <c r="G69" s="137"/>
      <c r="H69" s="24"/>
      <c r="I69" s="1043"/>
    </row>
    <row r="70" spans="2:9" ht="15" hidden="1" customHeight="1" x14ac:dyDescent="0.25">
      <c r="B70" s="201">
        <v>1</v>
      </c>
      <c r="C70" s="438" t="s">
        <v>32</v>
      </c>
      <c r="D70" s="103"/>
      <c r="E70" s="17"/>
      <c r="F70" s="103"/>
      <c r="G70" s="993"/>
      <c r="H70" s="30"/>
      <c r="I70" s="213"/>
    </row>
    <row r="71" spans="2:9" ht="15.75" hidden="1" customHeight="1" thickBot="1" x14ac:dyDescent="0.3">
      <c r="B71" s="183"/>
      <c r="C71" s="639"/>
      <c r="D71" s="90"/>
      <c r="E71" s="23"/>
      <c r="F71" s="90"/>
      <c r="G71" s="646"/>
      <c r="H71" s="84"/>
      <c r="I71" s="31"/>
    </row>
    <row r="72" spans="2:9" ht="15.75" hidden="1" customHeight="1" thickBot="1" x14ac:dyDescent="0.3">
      <c r="B72" s="87"/>
      <c r="C72" s="564"/>
      <c r="D72" s="105"/>
      <c r="E72" s="597"/>
      <c r="F72" s="206"/>
      <c r="G72" s="137"/>
      <c r="H72" s="24"/>
      <c r="I72" s="70"/>
    </row>
    <row r="73" spans="2:9" ht="15.75" hidden="1" customHeight="1" thickBot="1" x14ac:dyDescent="0.3">
      <c r="B73" s="201">
        <v>1</v>
      </c>
      <c r="C73" s="821" t="s">
        <v>58</v>
      </c>
      <c r="D73" s="103"/>
      <c r="E73" s="17"/>
      <c r="F73" s="20"/>
      <c r="G73" s="681"/>
      <c r="H73" s="21"/>
      <c r="I73" s="54"/>
    </row>
    <row r="74" spans="2:9" ht="15.75" hidden="1" customHeight="1" thickBot="1" x14ac:dyDescent="0.3">
      <c r="B74" s="87"/>
      <c r="C74" s="822" t="s">
        <v>88</v>
      </c>
      <c r="D74" s="90"/>
      <c r="E74" s="23"/>
      <c r="F74" s="9"/>
      <c r="G74" s="137"/>
      <c r="H74" s="755"/>
      <c r="I74" s="41"/>
    </row>
    <row r="75" spans="2:9" ht="15" hidden="1" customHeight="1" x14ac:dyDescent="0.25">
      <c r="B75" s="1050">
        <v>2</v>
      </c>
      <c r="C75" s="1053" t="s">
        <v>58</v>
      </c>
      <c r="D75" s="103"/>
      <c r="E75" s="17"/>
      <c r="F75" s="103"/>
      <c r="G75" s="583"/>
      <c r="H75" s="24"/>
      <c r="I75" s="1043"/>
    </row>
    <row r="76" spans="2:9" ht="15.75" hidden="1" customHeight="1" thickBot="1" x14ac:dyDescent="0.3">
      <c r="B76" s="125"/>
      <c r="C76" s="867" t="s">
        <v>88</v>
      </c>
      <c r="D76" s="206"/>
      <c r="E76" s="6"/>
      <c r="F76" s="206"/>
      <c r="G76" s="139"/>
      <c r="H76" s="21"/>
      <c r="I76" s="54"/>
    </row>
    <row r="77" spans="2:9" ht="15.75" hidden="1" customHeight="1" thickBot="1" x14ac:dyDescent="0.3">
      <c r="B77" s="201">
        <v>1</v>
      </c>
      <c r="C77" s="821" t="s">
        <v>32</v>
      </c>
      <c r="D77" s="206"/>
      <c r="E77" s="6"/>
      <c r="F77" s="8"/>
      <c r="G77" s="918"/>
      <c r="H77" s="24"/>
      <c r="I77" s="70"/>
    </row>
    <row r="78" spans="2:9" ht="15.75" hidden="1" customHeight="1" thickBot="1" x14ac:dyDescent="0.3">
      <c r="B78" s="183"/>
      <c r="C78" s="1063"/>
      <c r="D78" s="206"/>
      <c r="E78" s="6"/>
      <c r="F78" s="8"/>
      <c r="G78" s="240"/>
      <c r="H78" s="25"/>
      <c r="I78" s="367"/>
    </row>
    <row r="79" spans="2:9" ht="15.75" hidden="1" customHeight="1" thickBot="1" x14ac:dyDescent="0.3">
      <c r="B79" s="87"/>
      <c r="C79" s="821" t="s">
        <v>32</v>
      </c>
      <c r="D79" s="103"/>
      <c r="E79" s="17"/>
      <c r="F79" s="103"/>
      <c r="G79" s="583"/>
      <c r="H79" s="24"/>
      <c r="I79" s="70"/>
    </row>
    <row r="80" spans="2:9" ht="15.75" hidden="1" customHeight="1" thickBot="1" x14ac:dyDescent="0.3">
      <c r="B80" s="87"/>
      <c r="C80" s="1063"/>
      <c r="D80" s="206"/>
      <c r="E80" s="6"/>
      <c r="F80" s="206"/>
      <c r="G80" s="139"/>
      <c r="H80" s="21"/>
      <c r="I80" s="268"/>
    </row>
    <row r="81" spans="2:9" ht="15.75" hidden="1" customHeight="1" thickBot="1" x14ac:dyDescent="0.3">
      <c r="B81" s="87"/>
      <c r="C81" s="823"/>
      <c r="D81" s="206"/>
      <c r="E81" s="884"/>
      <c r="F81" s="206"/>
      <c r="G81" s="646"/>
      <c r="H81" s="34"/>
      <c r="I81" s="31"/>
    </row>
    <row r="82" spans="2:9" ht="15.75" hidden="1" customHeight="1" thickBot="1" x14ac:dyDescent="0.3">
      <c r="B82" s="201"/>
      <c r="C82" s="821" t="s">
        <v>32</v>
      </c>
      <c r="D82" s="103"/>
      <c r="E82" s="17"/>
      <c r="F82" s="20"/>
      <c r="G82" s="977"/>
      <c r="H82" s="935"/>
      <c r="I82" s="27"/>
    </row>
    <row r="83" spans="2:9" ht="15.75" hidden="1" customHeight="1" thickBot="1" x14ac:dyDescent="0.3">
      <c r="B83" s="183"/>
      <c r="C83" s="1063"/>
      <c r="D83" s="206"/>
      <c r="E83" s="6"/>
      <c r="F83" s="8"/>
      <c r="G83" s="139"/>
      <c r="H83" s="34"/>
      <c r="I83" s="835"/>
    </row>
    <row r="84" spans="2:9" ht="15.75" hidden="1" customHeight="1" thickBot="1" x14ac:dyDescent="0.3">
      <c r="B84" s="87">
        <v>4</v>
      </c>
      <c r="C84" s="821" t="s">
        <v>32</v>
      </c>
      <c r="D84" s="103"/>
      <c r="E84" s="17"/>
      <c r="F84" s="103"/>
      <c r="G84" s="978"/>
      <c r="H84" s="30"/>
      <c r="I84" s="213"/>
    </row>
    <row r="85" spans="2:9" ht="15.75" hidden="1" customHeight="1" thickBot="1" x14ac:dyDescent="0.3">
      <c r="B85" s="183"/>
      <c r="C85" s="1064"/>
      <c r="D85" s="206"/>
      <c r="E85" s="6"/>
      <c r="F85" s="206"/>
      <c r="G85" s="54"/>
      <c r="H85" s="21"/>
      <c r="I85" s="54"/>
    </row>
    <row r="86" spans="2:9" ht="15.75" hidden="1" customHeight="1" thickBot="1" x14ac:dyDescent="0.3">
      <c r="B86" s="87">
        <v>5</v>
      </c>
      <c r="C86" s="1055" t="s">
        <v>32</v>
      </c>
      <c r="D86" s="103"/>
      <c r="E86" s="17"/>
      <c r="F86" s="103"/>
      <c r="G86" s="583"/>
      <c r="H86" s="24"/>
      <c r="I86" s="70"/>
    </row>
    <row r="87" spans="2:9" ht="15.75" hidden="1" customHeight="1" thickBot="1" x14ac:dyDescent="0.3">
      <c r="B87" s="87"/>
      <c r="C87" s="852"/>
      <c r="D87" s="105"/>
      <c r="E87" s="6"/>
      <c r="F87" s="206"/>
      <c r="G87" s="137"/>
      <c r="H87" s="24"/>
      <c r="I87" s="70"/>
    </row>
    <row r="88" spans="2:9" ht="15.75" hidden="1" customHeight="1" thickBot="1" x14ac:dyDescent="0.3">
      <c r="B88" s="87"/>
      <c r="C88" s="1055" t="s">
        <v>32</v>
      </c>
      <c r="D88" s="103"/>
      <c r="E88" s="17"/>
      <c r="F88" s="103"/>
      <c r="G88" s="583"/>
      <c r="H88" s="24"/>
      <c r="I88" s="70"/>
    </row>
    <row r="89" spans="2:9" ht="15.75" hidden="1" customHeight="1" thickBot="1" x14ac:dyDescent="0.3">
      <c r="B89" s="87"/>
      <c r="C89" s="1056"/>
      <c r="D89" s="206"/>
      <c r="E89" s="6"/>
      <c r="F89" s="206"/>
      <c r="G89" s="28"/>
      <c r="H89" s="84"/>
      <c r="I89" s="28"/>
    </row>
    <row r="90" spans="2:9" ht="15.75" hidden="1" customHeight="1" thickBot="1" x14ac:dyDescent="0.3">
      <c r="B90" s="87"/>
      <c r="C90" s="979"/>
      <c r="D90" s="6"/>
      <c r="E90" s="6"/>
      <c r="F90" s="6"/>
      <c r="G90" s="28"/>
      <c r="H90" s="84"/>
      <c r="I90" s="28"/>
    </row>
    <row r="91" spans="2:9" ht="15.75" hidden="1" customHeight="1" thickBot="1" x14ac:dyDescent="0.3">
      <c r="B91" s="87"/>
      <c r="C91" s="979"/>
      <c r="D91" s="6"/>
      <c r="E91" s="6"/>
      <c r="F91" s="6"/>
      <c r="G91" s="28"/>
      <c r="H91" s="84"/>
      <c r="I91" s="28"/>
    </row>
    <row r="92" spans="2:9" ht="15.75" hidden="1" customHeight="1" thickBot="1" x14ac:dyDescent="0.3">
      <c r="B92" s="87"/>
      <c r="C92" s="979"/>
      <c r="D92" s="6"/>
      <c r="E92" s="6"/>
      <c r="F92" s="6"/>
      <c r="G92" s="28"/>
      <c r="H92" s="84"/>
      <c r="I92" s="28"/>
    </row>
    <row r="93" spans="2:9" ht="15.75" hidden="1" customHeight="1" thickBot="1" x14ac:dyDescent="0.3">
      <c r="B93" s="87"/>
      <c r="C93" s="979"/>
      <c r="D93" s="6"/>
      <c r="E93" s="6"/>
      <c r="F93" s="6"/>
      <c r="G93" s="28"/>
      <c r="H93" s="84"/>
      <c r="I93" s="28"/>
    </row>
    <row r="94" spans="2:9" ht="15.75" hidden="1" customHeight="1" thickBot="1" x14ac:dyDescent="0.3">
      <c r="B94" s="87"/>
      <c r="C94" s="979"/>
      <c r="D94" s="6"/>
      <c r="E94" s="6"/>
      <c r="F94" s="6"/>
      <c r="G94" s="28"/>
      <c r="H94" s="84"/>
      <c r="I94" s="28"/>
    </row>
    <row r="95" spans="2:9" ht="15.75" thickBot="1" x14ac:dyDescent="0.3">
      <c r="B95" s="841"/>
      <c r="C95" s="1066"/>
      <c r="D95" s="1065" t="s">
        <v>54</v>
      </c>
      <c r="E95" s="1066"/>
      <c r="F95" s="1066"/>
      <c r="G95" s="1066"/>
      <c r="H95" s="1067"/>
      <c r="I95" s="435">
        <f>SUM(I68:K88)</f>
        <v>2106.83</v>
      </c>
    </row>
    <row r="96" spans="2:9" x14ac:dyDescent="0.25">
      <c r="B96" s="8">
        <v>1</v>
      </c>
      <c r="C96" s="1024" t="s">
        <v>244</v>
      </c>
      <c r="D96" s="226" t="s">
        <v>116</v>
      </c>
      <c r="E96" s="103" t="s">
        <v>122</v>
      </c>
      <c r="F96" s="17" t="s">
        <v>123</v>
      </c>
      <c r="G96" s="202" t="s">
        <v>245</v>
      </c>
      <c r="H96" s="52" t="s">
        <v>246</v>
      </c>
      <c r="I96" s="192">
        <v>67426.98</v>
      </c>
    </row>
    <row r="97" spans="2:9" ht="15.75" thickBot="1" x14ac:dyDescent="0.3">
      <c r="B97" s="8"/>
      <c r="C97" s="235"/>
      <c r="D97" s="206" t="s">
        <v>124</v>
      </c>
      <c r="E97" s="206"/>
      <c r="F97" s="6"/>
      <c r="G97" s="202"/>
      <c r="H97" s="252"/>
      <c r="I97" s="292"/>
    </row>
    <row r="98" spans="2:9" ht="15" hidden="1" customHeight="1" x14ac:dyDescent="0.25">
      <c r="B98" s="8"/>
      <c r="C98" s="235"/>
      <c r="D98" s="8"/>
      <c r="E98" s="206"/>
      <c r="F98" s="8"/>
      <c r="G98" s="202"/>
      <c r="H98" s="252"/>
      <c r="I98" s="291"/>
    </row>
    <row r="99" spans="2:9" ht="15.75" hidden="1" customHeight="1" thickBot="1" x14ac:dyDescent="0.3">
      <c r="B99" s="45"/>
      <c r="C99" s="68"/>
      <c r="D99" s="8"/>
      <c r="E99" s="206"/>
      <c r="F99" s="8"/>
      <c r="G99" s="205"/>
      <c r="H99" s="253"/>
      <c r="I99" s="292"/>
    </row>
    <row r="100" spans="2:9" ht="16.5" customHeight="1" thickBot="1" x14ac:dyDescent="0.3">
      <c r="B100" s="1166" t="s">
        <v>243</v>
      </c>
      <c r="C100" s="1167"/>
      <c r="D100" s="1167"/>
      <c r="E100" s="1167"/>
      <c r="F100" s="1167"/>
      <c r="G100" s="1167"/>
      <c r="H100" s="1258"/>
      <c r="I100" s="433">
        <f>SUM(I96:I99)</f>
        <v>67426.98</v>
      </c>
    </row>
    <row r="101" spans="2:9" ht="15.75" thickBot="1" x14ac:dyDescent="0.3">
      <c r="B101" s="1098" t="s">
        <v>22</v>
      </c>
      <c r="C101" s="1099"/>
      <c r="D101" s="1099"/>
      <c r="E101" s="1099"/>
      <c r="F101" s="1099"/>
      <c r="G101" s="1099"/>
      <c r="H101" s="1150"/>
      <c r="I101" s="433">
        <f>I25+I67+I100+I36+I54+I43+I95</f>
        <v>189645.65</v>
      </c>
    </row>
  </sheetData>
  <mergeCells count="6">
    <mergeCell ref="B101:H101"/>
    <mergeCell ref="B25:H25"/>
    <mergeCell ref="C36:H36"/>
    <mergeCell ref="B54:H54"/>
    <mergeCell ref="B67:H67"/>
    <mergeCell ref="B100:H100"/>
  </mergeCells>
  <pageMargins left="0" right="0" top="0" bottom="0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UNICE </vt:lpstr>
      <vt:lpstr>PNS </vt:lpstr>
      <vt:lpstr>Pens 50% </vt:lpstr>
      <vt:lpstr>Pens 50%CV </vt:lpstr>
      <vt:lpstr>Unice CV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clarisa</dc:creator>
  <cp:lastModifiedBy>User</cp:lastModifiedBy>
  <cp:lastPrinted>2026-04-07T07:09:49Z</cp:lastPrinted>
  <dcterms:created xsi:type="dcterms:W3CDTF">2018-07-04T12:33:56Z</dcterms:created>
  <dcterms:modified xsi:type="dcterms:W3CDTF">2026-04-09T10:57:16Z</dcterms:modified>
</cp:coreProperties>
</file>