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4"/>
  </bookViews>
  <sheets>
    <sheet name="UNICE" sheetId="23" r:id="rId1"/>
    <sheet name="PNS " sheetId="24" r:id="rId2"/>
    <sheet name=" 50% " sheetId="27" r:id="rId3"/>
    <sheet name="50%CV" sheetId="28" r:id="rId4"/>
    <sheet name="Unice CV " sheetId="34" r:id="rId5"/>
  </sheets>
  <calcPr calcId="145621"/>
</workbook>
</file>

<file path=xl/calcChain.xml><?xml version="1.0" encoding="utf-8"?>
<calcChain xmlns="http://schemas.openxmlformats.org/spreadsheetml/2006/main">
  <c r="H120" i="24" l="1"/>
  <c r="K187" i="24"/>
  <c r="J180" i="24"/>
  <c r="K180" i="24"/>
  <c r="I98" i="34" l="1"/>
  <c r="I93" i="34"/>
  <c r="I64" i="34"/>
  <c r="I51" i="34"/>
  <c r="I43" i="34"/>
  <c r="I36" i="34"/>
  <c r="I25" i="34"/>
  <c r="I99" i="34" l="1"/>
  <c r="I189" i="23" l="1"/>
  <c r="J189" i="23"/>
  <c r="J179" i="24" l="1"/>
  <c r="K179" i="24"/>
  <c r="H45" i="28" l="1"/>
  <c r="H29" i="28"/>
  <c r="H191" i="23" l="1"/>
  <c r="I179" i="24" l="1"/>
  <c r="J182" i="24" l="1"/>
  <c r="J188" i="24" s="1"/>
  <c r="K182" i="24"/>
  <c r="H92" i="23" l="1"/>
  <c r="H26" i="24" l="1"/>
  <c r="I120" i="24" l="1"/>
  <c r="J120" i="24"/>
  <c r="K120" i="24"/>
  <c r="H14" i="28" l="1"/>
  <c r="H56" i="24"/>
  <c r="I86" i="27" l="1"/>
  <c r="I34" i="27" l="1"/>
  <c r="H189" i="23" l="1"/>
  <c r="H158" i="23" l="1"/>
  <c r="I56" i="24" l="1"/>
  <c r="I26" i="24"/>
  <c r="J26" i="24"/>
  <c r="I154" i="24"/>
  <c r="J154" i="24"/>
  <c r="I125" i="24"/>
  <c r="J125" i="24"/>
  <c r="J56" i="24" l="1"/>
  <c r="J52" i="27" l="1"/>
  <c r="K52" i="27"/>
  <c r="I52" i="27"/>
  <c r="I29" i="28" l="1"/>
  <c r="J29" i="28"/>
  <c r="I14" i="28"/>
  <c r="J14" i="28"/>
  <c r="I52" i="28"/>
  <c r="J52" i="28"/>
  <c r="I158" i="23" l="1"/>
  <c r="J158" i="23"/>
  <c r="I170" i="23"/>
  <c r="J170" i="23"/>
  <c r="K189" i="23"/>
  <c r="J86" i="27" l="1"/>
  <c r="K86" i="27"/>
  <c r="J59" i="27" l="1"/>
  <c r="K59" i="27"/>
  <c r="J34" i="27"/>
  <c r="K34" i="27"/>
  <c r="J13" i="27"/>
  <c r="K13" i="27"/>
  <c r="J87" i="27" l="1"/>
  <c r="K87" i="27"/>
  <c r="I52" i="23" l="1"/>
  <c r="J52" i="23"/>
  <c r="I63" i="23"/>
  <c r="J63" i="23"/>
  <c r="I28" i="23"/>
  <c r="J28" i="23"/>
  <c r="K188" i="24" l="1"/>
  <c r="H52" i="28" l="1"/>
  <c r="J45" i="28"/>
  <c r="H154" i="24" l="1"/>
  <c r="I59" i="27" l="1"/>
  <c r="I187" i="24" l="1"/>
  <c r="I182" i="24"/>
  <c r="I188" i="24" l="1"/>
  <c r="K52" i="23"/>
  <c r="J138" i="24" l="1"/>
  <c r="J157" i="24" s="1"/>
  <c r="K125" i="24"/>
  <c r="I138" i="24"/>
  <c r="K138" i="24"/>
  <c r="H170" i="23" l="1"/>
  <c r="H63" i="23"/>
  <c r="H28" i="23"/>
  <c r="K56" i="24" l="1"/>
  <c r="J37" i="28" l="1"/>
  <c r="J53" i="28" s="1"/>
  <c r="I37" i="28"/>
  <c r="H37" i="28"/>
  <c r="I34" i="28"/>
  <c r="H34" i="28"/>
  <c r="H53" i="28" l="1"/>
  <c r="I53" i="28"/>
  <c r="K154" i="24" l="1"/>
  <c r="K26" i="24"/>
  <c r="I74" i="27" l="1"/>
  <c r="I13" i="27"/>
  <c r="I87" i="27" l="1"/>
  <c r="K144" i="24" l="1"/>
  <c r="I144" i="24"/>
  <c r="H144" i="24"/>
  <c r="H138" i="24"/>
  <c r="H125" i="24"/>
  <c r="K88" i="24"/>
  <c r="I88" i="24"/>
  <c r="H88" i="24"/>
  <c r="K80" i="24"/>
  <c r="I80" i="24"/>
  <c r="H80" i="24"/>
  <c r="H157" i="24" l="1"/>
  <c r="I157" i="24"/>
  <c r="K157" i="24"/>
  <c r="K170" i="23"/>
  <c r="K158" i="23"/>
  <c r="K92" i="23"/>
  <c r="J92" i="23"/>
  <c r="I92" i="23"/>
  <c r="K76" i="23"/>
  <c r="J76" i="23"/>
  <c r="I76" i="23"/>
  <c r="H76" i="23"/>
  <c r="K69" i="23"/>
  <c r="J69" i="23"/>
  <c r="I69" i="23"/>
  <c r="H69" i="23"/>
  <c r="K63" i="23"/>
  <c r="H52" i="23"/>
  <c r="H192" i="23" s="1"/>
  <c r="K28" i="23"/>
  <c r="I192" i="23" l="1"/>
  <c r="J192" i="23"/>
  <c r="K192" i="23"/>
</calcChain>
</file>

<file path=xl/sharedStrings.xml><?xml version="1.0" encoding="utf-8"?>
<sst xmlns="http://schemas.openxmlformats.org/spreadsheetml/2006/main" count="585" uniqueCount="249">
  <si>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</si>
  <si>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</si>
  <si>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</si>
  <si>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</si>
  <si>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</si>
  <si>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</si>
  <si>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</si>
  <si>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</si>
  <si>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</si>
  <si>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cesionata lei</t>
  </si>
  <si>
    <t>T O T A L  MEDIPLUS</t>
  </si>
  <si>
    <t>medicament</t>
  </si>
  <si>
    <t>Tip</t>
  </si>
  <si>
    <t>plata factura cesionata</t>
  </si>
  <si>
    <t>medic.</t>
  </si>
  <si>
    <t>TOTAL</t>
  </si>
  <si>
    <t>TOTAL  FARMEXIM</t>
  </si>
  <si>
    <t>TOTAL MEDIPLUS EXIM</t>
  </si>
  <si>
    <t>TOTAL FARMEXIM</t>
  </si>
  <si>
    <t>T O T A L</t>
  </si>
  <si>
    <t>medicamente cu si fara contributie personala-activitate curenta</t>
  </si>
  <si>
    <t>TOTAL PHARMAFARM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</si>
  <si>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</si>
  <si>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</si>
  <si>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</si>
  <si>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</si>
  <si>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</si>
  <si>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</si>
  <si>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</si>
  <si>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</si>
  <si>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</si>
  <si>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</si>
  <si>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 xml:space="preserve">ALLIANCE  HEALTHCARE </t>
  </si>
  <si>
    <t>FARMEXIM  S. A.</t>
  </si>
  <si>
    <t>FARMEXIM S. A.</t>
  </si>
  <si>
    <t>PHARMA S A</t>
  </si>
  <si>
    <t>TOTAL PHARMA  S. A</t>
  </si>
  <si>
    <t xml:space="preserve">                                                                                                          TOTAL  MEDIPLUS EXIM</t>
  </si>
  <si>
    <t>TOTAL PHARMA</t>
  </si>
  <si>
    <t>FARMEXIM</t>
  </si>
  <si>
    <t xml:space="preserve">TOTAL FARMEXIM </t>
  </si>
  <si>
    <t xml:space="preserve">                                                                                                      TOTAL MEDIPLUS EXIM</t>
  </si>
  <si>
    <t>PHARMAPHARM</t>
  </si>
  <si>
    <t>TOTAL PHARMAPHARM</t>
  </si>
  <si>
    <t>TOTAL GENERAL</t>
  </si>
  <si>
    <t>TOTAL ALLIANCE HEALTHCARE ROMANIA  SRL</t>
  </si>
  <si>
    <t xml:space="preserve">Nr.si data Contr. </t>
  </si>
  <si>
    <t>Nr. si data  facturii</t>
  </si>
  <si>
    <t>FILDAS</t>
  </si>
  <si>
    <t>TRADING</t>
  </si>
  <si>
    <t xml:space="preserve">TOTAL FILDAS TRADING </t>
  </si>
  <si>
    <t>FILDAS TRADING</t>
  </si>
  <si>
    <t>TOTAL  FILDAS TRADING</t>
  </si>
  <si>
    <t>TOTAL FILDAS TRADING</t>
  </si>
  <si>
    <t>TOTAL ALLIANCE HEALTHCARE</t>
  </si>
  <si>
    <t xml:space="preserve">FILDAS </t>
  </si>
  <si>
    <t>Tip medicament</t>
  </si>
  <si>
    <t xml:space="preserve"> HEALTHCARE </t>
  </si>
  <si>
    <t xml:space="preserve">ALLIANCE  </t>
  </si>
  <si>
    <t xml:space="preserve">TOTAL  FARMEXIM                 </t>
  </si>
  <si>
    <t xml:space="preserve">valoare factura </t>
  </si>
  <si>
    <t xml:space="preserve">PHARMAFARM </t>
  </si>
  <si>
    <t>Valoare factura cesionata lei</t>
  </si>
  <si>
    <t>Propus spre decontare</t>
  </si>
  <si>
    <t>decontare</t>
  </si>
  <si>
    <t>Valoare factura cesionata</t>
  </si>
  <si>
    <t>Propus spre</t>
  </si>
  <si>
    <t>valoare factura</t>
  </si>
  <si>
    <t xml:space="preserve">TOTAL GENERAL </t>
  </si>
  <si>
    <t>PHARMA</t>
  </si>
  <si>
    <t>T O T A L  PHARMA</t>
  </si>
  <si>
    <t>TOTAL  ROPHARMA LOGISTIC</t>
  </si>
  <si>
    <t xml:space="preserve">FILDAS TRADING </t>
  </si>
  <si>
    <t xml:space="preserve">                                                          TOTAL DONA LOGISTIC</t>
  </si>
  <si>
    <t>DONA LOGISTIC</t>
  </si>
  <si>
    <t>T O TAL DONA LOGISTICA</t>
  </si>
  <si>
    <t>Decontat</t>
  </si>
  <si>
    <t>anterior</t>
  </si>
  <si>
    <t>Plata factura cesionata</t>
  </si>
  <si>
    <t>ALLIANCE HEALTHCARE</t>
  </si>
  <si>
    <t>Ramas de</t>
  </si>
  <si>
    <t>plata</t>
  </si>
  <si>
    <t xml:space="preserve">Propus spre </t>
  </si>
  <si>
    <t xml:space="preserve">Decontat </t>
  </si>
  <si>
    <t>ROPHARMA SA</t>
  </si>
  <si>
    <t>TOTAL ROPHARMA SA</t>
  </si>
  <si>
    <t>CAS MARAMURES</t>
  </si>
  <si>
    <t>TOTAL ROPHARMA S.A.</t>
  </si>
  <si>
    <t>ROPHARMA S.A.</t>
  </si>
  <si>
    <t>TOTAL ALLIANCE HEALTHCARE ROMANIA</t>
  </si>
  <si>
    <t xml:space="preserve">HEALTHCARE </t>
  </si>
  <si>
    <t>HEALTHCARE</t>
  </si>
  <si>
    <t xml:space="preserve">ALLIANCE </t>
  </si>
  <si>
    <t>GENTIANA</t>
  </si>
  <si>
    <t>MEDIPLUS DR.MAX</t>
  </si>
  <si>
    <t>LUANA FARM</t>
  </si>
  <si>
    <t xml:space="preserve">                                                          TOTAL ROPHARMA SA</t>
  </si>
  <si>
    <t>ALLIANCE HEALTHCARE ROMANIA</t>
  </si>
  <si>
    <t xml:space="preserve"> HEALTHCARE</t>
  </si>
  <si>
    <t>BIROU EXECUTOR JUDECATORESC</t>
  </si>
  <si>
    <t>TOTAL BIROU EXECUTOR JUDECATORESC</t>
  </si>
  <si>
    <t>DOSAR EXEC.JUD. 64/2025</t>
  </si>
  <si>
    <t>DR.MAX SRL MEDIPLUS</t>
  </si>
  <si>
    <t>TOTAL  DR MAX SRL MEDIPLUS</t>
  </si>
  <si>
    <t>FILDAS  TRADING</t>
  </si>
  <si>
    <t>ŞEF SERVICIU DSMARFE</t>
  </si>
  <si>
    <t>EC. GABRIELA BLAGA</t>
  </si>
  <si>
    <t>ÎNTOCMIT</t>
  </si>
  <si>
    <t>EC. MARIANA JONAS</t>
  </si>
  <si>
    <t>Director executiv economic</t>
  </si>
  <si>
    <t xml:space="preserve">  Director executiv relatii contractuale</t>
  </si>
  <si>
    <t>Șef serviciu DSMARFE</t>
  </si>
  <si>
    <t>Director general</t>
  </si>
  <si>
    <t>Ec. Adrian MĂDĂRAS</t>
  </si>
  <si>
    <t>Ec. Claudia TUNS</t>
  </si>
  <si>
    <t>Ec. Vasile MAJDIK</t>
  </si>
  <si>
    <t>Ec. Gabriela BLAGA</t>
  </si>
  <si>
    <t>Întocmit,</t>
  </si>
  <si>
    <t>Ec. Mariana JONAS</t>
  </si>
  <si>
    <t>CAS Maramures</t>
  </si>
  <si>
    <t>CRISFARM</t>
  </si>
  <si>
    <t xml:space="preserve">BIROU EXECUTOR JUDECATORESC </t>
  </si>
  <si>
    <t>DOSAR EXEC.JUD. 3303/2025</t>
  </si>
  <si>
    <t>ROZEFARM</t>
  </si>
  <si>
    <t>SARALEX</t>
  </si>
  <si>
    <t>PHARMACLIN</t>
  </si>
  <si>
    <t>LUMILEVA</t>
  </si>
  <si>
    <t>Unice</t>
  </si>
  <si>
    <t>REMEDIUM</t>
  </si>
  <si>
    <t>BALSAM</t>
  </si>
  <si>
    <t>APOSTOL</t>
  </si>
  <si>
    <t>ASKLEPIOS</t>
  </si>
  <si>
    <t>SOMESAN</t>
  </si>
  <si>
    <t>BIOREX</t>
  </si>
  <si>
    <t>ELODEA</t>
  </si>
  <si>
    <t>IAN.2026</t>
  </si>
  <si>
    <t>IAN.2025</t>
  </si>
  <si>
    <t>Programe</t>
  </si>
  <si>
    <t>Unice CV</t>
  </si>
  <si>
    <t>Pensionari</t>
  </si>
  <si>
    <t>Pensionari CV</t>
  </si>
  <si>
    <t xml:space="preserve">Pensionari </t>
  </si>
  <si>
    <t>JASMINUM FARM</t>
  </si>
  <si>
    <t>278/13.01.2026</t>
  </si>
  <si>
    <t>674/26.01.2026</t>
  </si>
  <si>
    <t xml:space="preserve">LUMILEVA </t>
  </si>
  <si>
    <t xml:space="preserve">Unice </t>
  </si>
  <si>
    <t>277/14.01.2026</t>
  </si>
  <si>
    <t>607/22.01.2026</t>
  </si>
  <si>
    <t>1377/09.01.2026</t>
  </si>
  <si>
    <t>242/12.01.2026</t>
  </si>
  <si>
    <t>GENTIANA 430/04.12.2025</t>
  </si>
  <si>
    <t>hermm530</t>
  </si>
  <si>
    <t>clt324</t>
  </si>
  <si>
    <t>HERACLEUM</t>
  </si>
  <si>
    <t>FEB.2026</t>
  </si>
  <si>
    <t>1402/03.02.2026</t>
  </si>
  <si>
    <t>1169/05.02.2026</t>
  </si>
  <si>
    <t>CRISV 2031/15.01.2026</t>
  </si>
  <si>
    <t>239/21.01.2026</t>
  </si>
  <si>
    <t>929/30.01.2026</t>
  </si>
  <si>
    <t>LUM 10074/14.01.2026</t>
  </si>
  <si>
    <t>LUM 10071/14.01.2026</t>
  </si>
  <si>
    <t>SIM-JASMINE</t>
  </si>
  <si>
    <t>313/06.02.2026</t>
  </si>
  <si>
    <t>1212/06.02.2026</t>
  </si>
  <si>
    <t>SIMJ 297/08.01.2026</t>
  </si>
  <si>
    <t>1395/30.01.2026</t>
  </si>
  <si>
    <t>1102/04.02.2026</t>
  </si>
  <si>
    <t>GENTIANA 434/05.01.2026</t>
  </si>
  <si>
    <t>GENTIANA 430/05.01.2026</t>
  </si>
  <si>
    <t>PLATI  CESIUNI  MARTIE 2026</t>
  </si>
  <si>
    <t>PLATI  CESIUNI            MARTIE  2026</t>
  </si>
  <si>
    <t>UNICE DEC.25</t>
  </si>
  <si>
    <t>PLATI CESIUNI PROGRAME CV               MARTIE 2026</t>
  </si>
  <si>
    <t>PNS CV DEC.25</t>
  </si>
  <si>
    <t>PLATI CESIUNI PROGRAME NATIONALE DE SANATATE           MARTIE 2026</t>
  </si>
  <si>
    <t>PLATI  CESIUNI      MARTIE 2026</t>
  </si>
  <si>
    <t>PENSIONARI 50% DEC.25</t>
  </si>
  <si>
    <t>PENSIONARI 50% CV DEC.25</t>
  </si>
  <si>
    <t>PLATI CESIUNI     MARTIE 2026</t>
  </si>
  <si>
    <t>UNICE CV DEC.25</t>
  </si>
  <si>
    <t>LUM 10070/14.01.2026</t>
  </si>
  <si>
    <t>50859/02.02.2026</t>
  </si>
  <si>
    <t>1042/03.02.2026</t>
  </si>
  <si>
    <t>GENTIANA 436/05.01.2026</t>
  </si>
  <si>
    <t>240/23.01.2026</t>
  </si>
  <si>
    <t>925/30.01.2026</t>
  </si>
  <si>
    <t>PHA 353/05.01.2026</t>
  </si>
  <si>
    <t>243/29.01.2026</t>
  </si>
  <si>
    <t>1339/10.02.2026</t>
  </si>
  <si>
    <t>R 913/05.01.2026</t>
  </si>
  <si>
    <t>241/23.01.2026</t>
  </si>
  <si>
    <t>1741/19.02.2026</t>
  </si>
  <si>
    <t>B 2333/05.01.2026</t>
  </si>
  <si>
    <t>SIMJ 298/08.01.2026</t>
  </si>
  <si>
    <t>292/30.01.2026</t>
  </si>
  <si>
    <t>1846/23.02.2026</t>
  </si>
  <si>
    <t>7/12.01.2026</t>
  </si>
  <si>
    <t>352/15.01.2026</t>
  </si>
  <si>
    <t>PHA 357/05.01.2026</t>
  </si>
  <si>
    <t>10/12.01.2026</t>
  </si>
  <si>
    <t>354/15.01.2026</t>
  </si>
  <si>
    <t>LUM 10070/04.01.2026</t>
  </si>
  <si>
    <t>355/15.01.2026</t>
  </si>
  <si>
    <t>HERMM 536/04.01.2026</t>
  </si>
  <si>
    <t>3/12.01.2026</t>
  </si>
  <si>
    <t>494/20.01.2026</t>
  </si>
  <si>
    <t>MM ACA 439/09.01.2026</t>
  </si>
  <si>
    <t>8/12.01.2026</t>
  </si>
  <si>
    <t>542/21.01.2026</t>
  </si>
  <si>
    <t>JSM 1786/09.01.2026</t>
  </si>
  <si>
    <t>4/12.01.2026</t>
  </si>
  <si>
    <t>831/29.01.2026</t>
  </si>
  <si>
    <t>FSOMCAS 1506/13.01.2026</t>
  </si>
  <si>
    <t>59/16.02.2026</t>
  </si>
  <si>
    <t>1656/18.02.2026</t>
  </si>
  <si>
    <t>CRISV 2030/15.01.2026</t>
  </si>
  <si>
    <t>1/12.01.2026</t>
  </si>
  <si>
    <t>1876/24.02.2026</t>
  </si>
  <si>
    <t>MM 167/01.01.2026</t>
  </si>
  <si>
    <t>61/17.02.2026</t>
  </si>
  <si>
    <t>1921/24.02.2026</t>
  </si>
  <si>
    <t>BRX 10069/05.01.2026</t>
  </si>
  <si>
    <t>1394/27.01.2026</t>
  </si>
  <si>
    <t>834/29.01.2026</t>
  </si>
  <si>
    <t>CAS 274/04.01.2026</t>
  </si>
  <si>
    <t>312/06.02.2026</t>
  </si>
  <si>
    <t>1213/06.02.2026</t>
  </si>
  <si>
    <t xml:space="preserve">DONA LOGISTICA </t>
  </si>
  <si>
    <t>TOTAL  DONA LOGISTICA</t>
  </si>
  <si>
    <t>SRX 2128/05.01.2026</t>
  </si>
  <si>
    <t>SRX 2130/05.01.2026</t>
  </si>
  <si>
    <t>288/10.02.2026</t>
  </si>
  <si>
    <t>1585/17.02.2026</t>
  </si>
  <si>
    <t>GENTIANA 433/05.01.2026</t>
  </si>
  <si>
    <t>LUM 10075/14.01.2026</t>
  </si>
  <si>
    <t>330/03.02.2026</t>
  </si>
  <si>
    <t>1215/06.02.2026</t>
  </si>
  <si>
    <t>CRISV 2035/15.01.2026</t>
  </si>
  <si>
    <t>12/13.01.2026</t>
  </si>
  <si>
    <t>1429/12.02.2026</t>
  </si>
  <si>
    <t>MM 165/01.01.2026</t>
  </si>
  <si>
    <t>PNS CV</t>
  </si>
  <si>
    <t>MAR.2026</t>
  </si>
  <si>
    <t>LUKFARM</t>
  </si>
  <si>
    <t>70/25.02.2026</t>
  </si>
  <si>
    <t>2603/10.03.2026</t>
  </si>
  <si>
    <t>MM 265/06.01.2026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</si>
</sst>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lei&quot;;[Red]\-#,##0.00\ &quot;lei&quot;"/>
  </numFmts>
  <fonts count="4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9"/>
      <name val="Arial"/>
      <family val="2"/>
    </font>
    <font>
      <b/>
      <sz val="10"/>
      <color theme="1"/>
      <name val="Calibri"/>
      <family val="2"/>
      <charset val="238"/>
      <scheme val="minor"/>
    </font>
    <font>
      <sz val="9"/>
      <name val="Arial"/>
      <family val="2"/>
    </font>
    <font>
      <sz val="11"/>
      <color theme="1"/>
      <name val="CAS Font"/>
      <family val="2"/>
    </font>
    <font>
      <b/>
      <sz val="11"/>
      <color theme="1"/>
      <name val="CAS Font"/>
      <family val="2"/>
    </font>
    <font>
      <sz val="12"/>
      <color theme="1"/>
      <name val="CAS Font"/>
      <family val="2"/>
    </font>
    <font>
      <b/>
      <sz val="12"/>
      <color theme="1"/>
      <name val="CAS Font"/>
      <family val="2"/>
    </font>
    <font>
      <b/>
      <u/>
      <sz val="12"/>
      <color theme="1"/>
      <name val="CAS Font"/>
      <family val="2"/>
    </font>
    <font>
      <b/>
      <sz val="12"/>
      <name val="CAS Font"/>
      <family val="2"/>
    </font>
    <font>
      <b/>
      <sz val="14"/>
      <color theme="1"/>
      <name val="CAS Fon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244">
    <xf numFmtId="0" fontId="0" fillId="0" borderId="0" xfId="0"/>
    <xf numFmtId="0" fontId="14" fillId="0" borderId="0" xfId="0" applyFont="1"/>
    <xf numFmtId="0" fontId="13" fillId="0" borderId="2" xfId="1" applyFont="1" applyBorder="1" applyAlignment="1">
      <alignment horizontal="center"/>
    </xf>
    <xf numFmtId="0" fontId="13" fillId="0" borderId="2" xfId="1" applyFont="1" applyFill="1" applyBorder="1" applyAlignment="1">
      <alignment horizontal="center"/>
    </xf>
    <xf numFmtId="0" fontId="13" fillId="0" borderId="3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0" fillId="0" borderId="6" xfId="0" applyBorder="1"/>
    <xf numFmtId="0" fontId="15" fillId="0" borderId="0" xfId="0" applyFont="1"/>
    <xf numFmtId="0" fontId="0" fillId="0" borderId="21" xfId="0" applyBorder="1"/>
    <xf numFmtId="0" fontId="0" fillId="0" borderId="14" xfId="0" applyBorder="1"/>
    <xf numFmtId="4" fontId="15" fillId="0" borderId="18" xfId="0" applyNumberFormat="1" applyFont="1" applyBorder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0" fillId="0" borderId="32" xfId="0" applyBorder="1"/>
    <xf numFmtId="0" fontId="13" fillId="0" borderId="17" xfId="1" applyFont="1" applyBorder="1" applyAlignment="1">
      <alignment horizontal="center"/>
    </xf>
    <xf numFmtId="0" fontId="0" fillId="0" borderId="37" xfId="0" applyBorder="1"/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49" fontId="0" fillId="0" borderId="37" xfId="0" applyNumberFormat="1" applyBorder="1"/>
    <xf numFmtId="0" fontId="0" fillId="0" borderId="3" xfId="0" applyFill="1" applyBorder="1" applyAlignment="1">
      <alignment horizontal="right"/>
    </xf>
    <xf numFmtId="4" fontId="15" fillId="0" borderId="25" xfId="0" applyNumberFormat="1" applyFont="1" applyBorder="1"/>
    <xf numFmtId="49" fontId="0" fillId="0" borderId="5" xfId="0" applyNumberFormat="1" applyBorder="1"/>
    <xf numFmtId="0" fontId="0" fillId="0" borderId="30" xfId="0" applyBorder="1" applyAlignment="1">
      <alignment horizontal="right"/>
    </xf>
    <xf numFmtId="4" fontId="0" fillId="0" borderId="33" xfId="0" applyNumberFormat="1" applyBorder="1"/>
    <xf numFmtId="0" fontId="0" fillId="0" borderId="40" xfId="0" applyBorder="1"/>
    <xf numFmtId="0" fontId="0" fillId="0" borderId="27" xfId="0" applyBorder="1"/>
    <xf numFmtId="0" fontId="0" fillId="0" borderId="5" xfId="0" applyFill="1" applyBorder="1"/>
    <xf numFmtId="0" fontId="0" fillId="0" borderId="2" xfId="0" applyFill="1" applyBorder="1"/>
    <xf numFmtId="4" fontId="0" fillId="0" borderId="30" xfId="0" applyNumberFormat="1" applyBorder="1"/>
    <xf numFmtId="4" fontId="0" fillId="0" borderId="0" xfId="0" applyNumberFormat="1"/>
    <xf numFmtId="0" fontId="15" fillId="0" borderId="17" xfId="0" applyFont="1" applyBorder="1" applyAlignment="1"/>
    <xf numFmtId="0" fontId="0" fillId="0" borderId="16" xfId="0" applyFill="1" applyBorder="1"/>
    <xf numFmtId="0" fontId="0" fillId="0" borderId="44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5" xfId="0" applyFont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13" fillId="0" borderId="5" xfId="1" applyFont="1" applyBorder="1" applyAlignment="1">
      <alignment horizontal="center"/>
    </xf>
    <xf numFmtId="0" fontId="12" fillId="0" borderId="28" xfId="1" applyFont="1" applyBorder="1" applyAlignment="1">
      <alignment horizontal="right"/>
    </xf>
    <xf numFmtId="0" fontId="12" fillId="0" borderId="53" xfId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45" xfId="0" applyFill="1" applyBorder="1" applyAlignment="1">
      <alignment horizontal="right"/>
    </xf>
    <xf numFmtId="0" fontId="0" fillId="0" borderId="41" xfId="0" applyFill="1" applyBorder="1"/>
    <xf numFmtId="4" fontId="0" fillId="0" borderId="30" xfId="0" applyNumberFormat="1" applyFill="1" applyBorder="1"/>
    <xf numFmtId="0" fontId="0" fillId="0" borderId="23" xfId="0" applyFill="1" applyBorder="1"/>
    <xf numFmtId="4" fontId="15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50" xfId="0" applyBorder="1"/>
    <xf numFmtId="0" fontId="0" fillId="0" borderId="53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49" fontId="0" fillId="0" borderId="9" xfId="0" applyNumberFormat="1" applyBorder="1"/>
    <xf numFmtId="0" fontId="0" fillId="0" borderId="13" xfId="0" applyFill="1" applyBorder="1"/>
    <xf numFmtId="0" fontId="13" fillId="0" borderId="16" xfId="1" applyFont="1" applyBorder="1" applyAlignment="1">
      <alignment horizontal="center"/>
    </xf>
    <xf numFmtId="0" fontId="12" fillId="0" borderId="27" xfId="1" applyFont="1" applyBorder="1" applyAlignment="1">
      <alignment horizontal="right"/>
    </xf>
    <xf numFmtId="0" fontId="12" fillId="0" borderId="16" xfId="1" applyFont="1" applyBorder="1" applyAlignment="1">
      <alignment horizontal="right"/>
    </xf>
    <xf numFmtId="0" fontId="19" fillId="0" borderId="42" xfId="0" applyFont="1" applyBorder="1" applyAlignment="1">
      <alignment horizontal="right" vertical="top" wrapText="1"/>
    </xf>
    <xf numFmtId="0" fontId="19" fillId="0" borderId="14" xfId="0" applyFont="1" applyBorder="1" applyAlignment="1">
      <alignment horizontal="center" wrapText="1"/>
    </xf>
    <xf numFmtId="0" fontId="0" fillId="0" borderId="24" xfId="0" applyFill="1" applyBorder="1"/>
    <xf numFmtId="0" fontId="0" fillId="0" borderId="12" xfId="0" applyFill="1" applyBorder="1"/>
    <xf numFmtId="0" fontId="13" fillId="0" borderId="55" xfId="1" applyFont="1" applyBorder="1" applyAlignment="1">
      <alignment horizontal="center"/>
    </xf>
    <xf numFmtId="0" fontId="0" fillId="0" borderId="45" xfId="0" applyBorder="1" applyAlignment="1">
      <alignment horizontal="right"/>
    </xf>
    <xf numFmtId="0" fontId="12" fillId="0" borderId="25" xfId="1" applyFont="1" applyBorder="1" applyAlignment="1">
      <alignment horizontal="right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34" xfId="0" applyNumberFormat="1" applyBorder="1"/>
    <xf numFmtId="4" fontId="0" fillId="0" borderId="13" xfId="0" applyNumberFormat="1" applyBorder="1"/>
    <xf numFmtId="0" fontId="19" fillId="0" borderId="17" xfId="0" applyFont="1" applyBorder="1" applyAlignment="1">
      <alignment horizontal="right" vertical="top" wrapText="1"/>
    </xf>
    <xf numFmtId="0" fontId="15" fillId="0" borderId="0" xfId="0" applyFont="1" applyBorder="1"/>
    <xf numFmtId="0" fontId="13" fillId="0" borderId="0" xfId="1" applyFont="1" applyBorder="1" applyAlignment="1">
      <alignment horizontal="center"/>
    </xf>
    <xf numFmtId="0" fontId="0" fillId="0" borderId="25" xfId="0" applyBorder="1"/>
    <xf numFmtId="0" fontId="0" fillId="0" borderId="4" xfId="0" applyFill="1" applyBorder="1"/>
    <xf numFmtId="4" fontId="0" fillId="0" borderId="0" xfId="0" applyNumberFormat="1" applyFill="1" applyBorder="1"/>
    <xf numFmtId="0" fontId="13" fillId="0" borderId="25" xfId="1" applyFont="1" applyBorder="1" applyAlignment="1">
      <alignment horizontal="center"/>
    </xf>
    <xf numFmtId="4" fontId="0" fillId="0" borderId="12" xfId="0" applyNumberFormat="1" applyFill="1" applyBorder="1"/>
    <xf numFmtId="49" fontId="0" fillId="0" borderId="50" xfId="0" applyNumberFormat="1" applyBorder="1"/>
    <xf numFmtId="0" fontId="13" fillId="0" borderId="4" xfId="1" applyFont="1" applyBorder="1" applyAlignment="1">
      <alignment horizontal="center"/>
    </xf>
    <xf numFmtId="0" fontId="12" fillId="0" borderId="53" xfId="1" applyFont="1" applyBorder="1" applyAlignment="1">
      <alignment horizontal="right" vertical="top"/>
    </xf>
    <xf numFmtId="0" fontId="19" fillId="0" borderId="53" xfId="0" applyFont="1" applyBorder="1" applyAlignment="1">
      <alignment horizontal="right" wrapText="1"/>
    </xf>
    <xf numFmtId="0" fontId="19" fillId="0" borderId="0" xfId="0" applyFont="1" applyBorder="1" applyAlignment="1">
      <alignment horizontal="center" wrapText="1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4" fontId="0" fillId="0" borderId="26" xfId="0" applyNumberFormat="1" applyBorder="1"/>
    <xf numFmtId="0" fontId="0" fillId="0" borderId="55" xfId="0" applyFill="1" applyBorder="1"/>
    <xf numFmtId="0" fontId="0" fillId="0" borderId="26" xfId="0" applyFill="1" applyBorder="1" applyAlignment="1">
      <alignment horizontal="right"/>
    </xf>
    <xf numFmtId="4" fontId="0" fillId="0" borderId="55" xfId="0" applyNumberFormat="1" applyBorder="1"/>
    <xf numFmtId="4" fontId="0" fillId="0" borderId="43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10" fillId="0" borderId="0" xfId="0" applyFont="1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14" fontId="0" fillId="0" borderId="26" xfId="0" applyNumberFormat="1" applyBorder="1"/>
    <xf numFmtId="0" fontId="0" fillId="0" borderId="5" xfId="0" applyFont="1" applyFill="1" applyBorder="1"/>
    <xf numFmtId="0" fontId="10" fillId="0" borderId="32" xfId="0" applyFont="1" applyBorder="1" applyAlignment="1">
      <alignment horizontal="center" vertical="top" wrapText="1"/>
    </xf>
    <xf numFmtId="0" fontId="15" fillId="0" borderId="21" xfId="0" applyFont="1" applyBorder="1" applyAlignment="1"/>
    <xf numFmtId="0" fontId="19" fillId="0" borderId="25" xfId="0" applyFont="1" applyBorder="1" applyAlignment="1">
      <alignment horizontal="right" vertical="top"/>
    </xf>
    <xf numFmtId="0" fontId="13" fillId="0" borderId="55" xfId="1" applyFont="1" applyBorder="1" applyAlignment="1">
      <alignment horizontal="right"/>
    </xf>
    <xf numFmtId="0" fontId="13" fillId="0" borderId="25" xfId="1" applyFont="1" applyBorder="1" applyAlignment="1">
      <alignment horizontal="right"/>
    </xf>
    <xf numFmtId="0" fontId="13" fillId="0" borderId="26" xfId="1" applyFont="1" applyBorder="1" applyAlignment="1">
      <alignment horizontal="center" vertical="center"/>
    </xf>
    <xf numFmtId="0" fontId="0" fillId="0" borderId="40" xfId="0" applyFont="1" applyFill="1" applyBorder="1"/>
    <xf numFmtId="0" fontId="19" fillId="0" borderId="53" xfId="0" applyFont="1" applyBorder="1" applyAlignment="1">
      <alignment horizontal="center" vertical="top" wrapText="1"/>
    </xf>
    <xf numFmtId="0" fontId="19" fillId="0" borderId="28" xfId="0" applyFont="1" applyBorder="1" applyAlignment="1">
      <alignment horizontal="center" vertical="top" wrapText="1"/>
    </xf>
    <xf numFmtId="0" fontId="19" fillId="0" borderId="55" xfId="0" applyFont="1" applyBorder="1" applyAlignment="1">
      <alignment horizontal="right" vertical="top" wrapText="1"/>
    </xf>
    <xf numFmtId="0" fontId="19" fillId="0" borderId="25" xfId="0" applyFont="1" applyBorder="1" applyAlignment="1">
      <alignment horizontal="right" vertical="top" wrapText="1"/>
    </xf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4" fontId="0" fillId="0" borderId="32" xfId="0" applyNumberFormat="1" applyBorder="1"/>
    <xf numFmtId="0" fontId="0" fillId="0" borderId="4" xfId="0" applyBorder="1" applyAlignment="1">
      <alignment horizontal="right" vertical="top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15" fillId="0" borderId="55" xfId="0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14" fontId="0" fillId="0" borderId="55" xfId="0" applyNumberFormat="1" applyBorder="1"/>
    <xf numFmtId="0" fontId="0" fillId="0" borderId="40" xfId="0" applyFill="1" applyBorder="1"/>
    <xf numFmtId="0" fontId="0" fillId="0" borderId="50" xfId="0" applyFill="1" applyBorder="1"/>
    <xf numFmtId="0" fontId="0" fillId="0" borderId="44" xfId="0" applyFill="1" applyBorder="1"/>
    <xf numFmtId="0" fontId="0" fillId="0" borderId="32" xfId="0" applyBorder="1" applyAlignment="1">
      <alignment vertical="top"/>
    </xf>
    <xf numFmtId="0" fontId="10" fillId="0" borderId="26" xfId="0" applyFont="1" applyBorder="1" applyAlignment="1">
      <alignment horizontal="center" vertical="top" wrapText="1"/>
    </xf>
    <xf numFmtId="0" fontId="10" fillId="0" borderId="25" xfId="0" applyFont="1" applyBorder="1" applyAlignment="1">
      <alignment horizontal="center" vertical="top" wrapText="1"/>
    </xf>
    <xf numFmtId="0" fontId="0" fillId="0" borderId="44" xfId="0" applyFont="1" applyFill="1" applyBorder="1"/>
    <xf numFmtId="4" fontId="0" fillId="2" borderId="0" xfId="0" applyNumberFormat="1" applyFill="1" applyBorder="1"/>
    <xf numFmtId="0" fontId="19" fillId="0" borderId="55" xfId="0" applyFont="1" applyBorder="1" applyAlignment="1">
      <alignment horizontal="right" vertical="top"/>
    </xf>
    <xf numFmtId="0" fontId="12" fillId="0" borderId="1" xfId="1" applyFont="1" applyBorder="1" applyAlignment="1">
      <alignment horizontal="right" vertical="top"/>
    </xf>
    <xf numFmtId="0" fontId="19" fillId="0" borderId="26" xfId="0" applyFont="1" applyBorder="1" applyAlignment="1">
      <alignment horizontal="right" vertical="top"/>
    </xf>
    <xf numFmtId="0" fontId="0" fillId="0" borderId="34" xfId="0" applyBorder="1" applyAlignment="1"/>
    <xf numFmtId="0" fontId="0" fillId="0" borderId="26" xfId="0" applyBorder="1" applyAlignment="1">
      <alignment horizontal="right" vertical="top"/>
    </xf>
    <xf numFmtId="17" fontId="0" fillId="0" borderId="26" xfId="0" applyNumberFormat="1" applyBorder="1"/>
    <xf numFmtId="4" fontId="0" fillId="0" borderId="61" xfId="0" applyNumberFormat="1" applyBorder="1"/>
    <xf numFmtId="0" fontId="12" fillId="0" borderId="1" xfId="1" applyFont="1" applyBorder="1" applyAlignment="1">
      <alignment vertical="top"/>
    </xf>
    <xf numFmtId="0" fontId="12" fillId="0" borderId="4" xfId="1" applyFont="1" applyBorder="1" applyAlignment="1">
      <alignment vertical="top"/>
    </xf>
    <xf numFmtId="0" fontId="0" fillId="0" borderId="4" xfId="0" applyBorder="1" applyAlignment="1"/>
    <xf numFmtId="0" fontId="15" fillId="0" borderId="26" xfId="0" applyFont="1" applyBorder="1" applyAlignment="1">
      <alignment wrapText="1"/>
    </xf>
    <xf numFmtId="0" fontId="19" fillId="0" borderId="26" xfId="0" applyFont="1" applyBorder="1" applyAlignment="1">
      <alignment vertical="top"/>
    </xf>
    <xf numFmtId="0" fontId="19" fillId="0" borderId="1" xfId="0" applyFont="1" applyBorder="1" applyAlignment="1">
      <alignment wrapText="1"/>
    </xf>
    <xf numFmtId="0" fontId="15" fillId="0" borderId="43" xfId="0" applyFont="1" applyBorder="1"/>
    <xf numFmtId="0" fontId="15" fillId="0" borderId="7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17" fontId="0" fillId="0" borderId="25" xfId="0" applyNumberFormat="1" applyBorder="1"/>
    <xf numFmtId="4" fontId="15" fillId="0" borderId="15" xfId="0" applyNumberFormat="1" applyFont="1" applyBorder="1"/>
    <xf numFmtId="0" fontId="15" fillId="0" borderId="37" xfId="0" applyFont="1" applyBorder="1" applyAlignment="1">
      <alignment wrapText="1"/>
    </xf>
    <xf numFmtId="4" fontId="0" fillId="0" borderId="22" xfId="0" applyNumberFormat="1" applyBorder="1"/>
    <xf numFmtId="4" fontId="0" fillId="0" borderId="11" xfId="0" applyNumberFormat="1" applyBorder="1"/>
    <xf numFmtId="4" fontId="0" fillId="0" borderId="31" xfId="0" applyNumberFormat="1" applyBorder="1"/>
    <xf numFmtId="0" fontId="0" fillId="0" borderId="17" xfId="0" applyFill="1" applyBorder="1" applyAlignment="1">
      <alignment horizontal="left"/>
    </xf>
    <xf numFmtId="4" fontId="0" fillId="0" borderId="26" xfId="0" applyNumberFormat="1" applyFill="1" applyBorder="1"/>
    <xf numFmtId="0" fontId="0" fillId="0" borderId="49" xfId="0" applyFill="1" applyBorder="1"/>
    <xf numFmtId="0" fontId="0" fillId="0" borderId="6" xfId="0" applyFill="1" applyBorder="1" applyAlignment="1">
      <alignment horizontal="left"/>
    </xf>
    <xf numFmtId="0" fontId="12" fillId="0" borderId="28" xfId="1" applyFont="1" applyBorder="1" applyAlignment="1">
      <alignment horizontal="right" vertical="top"/>
    </xf>
    <xf numFmtId="0" fontId="11" fillId="0" borderId="3" xfId="0" applyFont="1" applyBorder="1" applyAlignment="1">
      <alignment horizontal="center"/>
    </xf>
    <xf numFmtId="0" fontId="0" fillId="0" borderId="34" xfId="0" applyFont="1" applyBorder="1"/>
    <xf numFmtId="0" fontId="15" fillId="0" borderId="63" xfId="0" applyFont="1" applyBorder="1" applyAlignment="1">
      <alignment horizontal="center"/>
    </xf>
    <xf numFmtId="0" fontId="0" fillId="0" borderId="51" xfId="0" applyFill="1" applyBorder="1" applyAlignment="1">
      <alignment horizontal="right"/>
    </xf>
    <xf numFmtId="14" fontId="0" fillId="0" borderId="25" xfId="0" applyNumberFormat="1" applyBorder="1"/>
    <xf numFmtId="14" fontId="0" fillId="0" borderId="55" xfId="0" applyNumberFormat="1" applyFill="1" applyBorder="1"/>
    <xf numFmtId="0" fontId="0" fillId="0" borderId="55" xfId="0" applyFill="1" applyBorder="1" applyAlignment="1">
      <alignment horizontal="left" vertical="top"/>
    </xf>
    <xf numFmtId="0" fontId="15" fillId="0" borderId="26" xfId="0" applyFont="1" applyBorder="1" applyAlignment="1">
      <alignment horizontal="center" wrapText="1"/>
    </xf>
    <xf numFmtId="0" fontId="15" fillId="0" borderId="55" xfId="0" applyFont="1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7" fillId="0" borderId="55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right" vertical="top" wrapText="1"/>
    </xf>
    <xf numFmtId="0" fontId="0" fillId="0" borderId="25" xfId="0" applyFill="1" applyBorder="1" applyAlignment="1">
      <alignment horizontal="left"/>
    </xf>
    <xf numFmtId="0" fontId="0" fillId="0" borderId="53" xfId="0" applyBorder="1" applyAlignment="1"/>
    <xf numFmtId="0" fontId="0" fillId="0" borderId="25" xfId="0" applyBorder="1" applyAlignment="1">
      <alignment horizontal="right" vertical="top"/>
    </xf>
    <xf numFmtId="0" fontId="19" fillId="0" borderId="53" xfId="0" applyFont="1" applyBorder="1" applyAlignment="1">
      <alignment wrapText="1"/>
    </xf>
    <xf numFmtId="0" fontId="19" fillId="0" borderId="45" xfId="0" applyFont="1" applyBorder="1" applyAlignment="1">
      <alignment horizontal="right" wrapText="1"/>
    </xf>
    <xf numFmtId="4" fontId="15" fillId="0" borderId="55" xfId="0" applyNumberFormat="1" applyFont="1" applyBorder="1"/>
    <xf numFmtId="0" fontId="0" fillId="0" borderId="35" xfId="0" applyFill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25" xfId="0" applyBorder="1" applyAlignment="1">
      <alignment horizontal="center" vertical="top" wrapText="1"/>
    </xf>
    <xf numFmtId="0" fontId="0" fillId="0" borderId="58" xfId="0" applyBorder="1" applyAlignment="1"/>
    <xf numFmtId="0" fontId="0" fillId="0" borderId="62" xfId="0" applyBorder="1"/>
    <xf numFmtId="0" fontId="10" fillId="0" borderId="55" xfId="0" applyFont="1" applyBorder="1" applyAlignment="1">
      <alignment horizontal="center" vertical="top" wrapText="1"/>
    </xf>
    <xf numFmtId="0" fontId="0" fillId="0" borderId="48" xfId="0" applyFill="1" applyBorder="1" applyAlignment="1">
      <alignment vertical="top"/>
    </xf>
    <xf numFmtId="0" fontId="0" fillId="0" borderId="62" xfId="0" applyFill="1" applyBorder="1"/>
    <xf numFmtId="0" fontId="0" fillId="0" borderId="64" xfId="0" applyFill="1" applyBorder="1"/>
    <xf numFmtId="0" fontId="0" fillId="0" borderId="0" xfId="0" applyBorder="1" applyAlignment="1"/>
    <xf numFmtId="0" fontId="19" fillId="0" borderId="10" xfId="0" applyFont="1" applyBorder="1" applyAlignment="1">
      <alignment horizontal="right" vertical="top" wrapText="1"/>
    </xf>
    <xf numFmtId="0" fontId="0" fillId="0" borderId="58" xfId="0" applyFill="1" applyBorder="1"/>
    <xf numFmtId="14" fontId="0" fillId="0" borderId="55" xfId="0" applyNumberFormat="1" applyBorder="1" applyAlignment="1"/>
    <xf numFmtId="0" fontId="13" fillId="0" borderId="26" xfId="1" applyFont="1" applyBorder="1" applyAlignment="1">
      <alignment horizontal="center"/>
    </xf>
    <xf numFmtId="0" fontId="0" fillId="0" borderId="48" xfId="0" applyFill="1" applyBorder="1"/>
    <xf numFmtId="0" fontId="0" fillId="0" borderId="55" xfId="0" applyBorder="1"/>
    <xf numFmtId="0" fontId="15" fillId="0" borderId="55" xfId="0" applyFont="1" applyBorder="1" applyAlignment="1">
      <alignment wrapText="1"/>
    </xf>
    <xf numFmtId="0" fontId="13" fillId="0" borderId="2" xfId="1" applyFont="1" applyBorder="1" applyAlignment="1">
      <alignment horizontal="center" wrapText="1"/>
    </xf>
    <xf numFmtId="0" fontId="0" fillId="0" borderId="71" xfId="0" applyFill="1" applyBorder="1"/>
    <xf numFmtId="0" fontId="0" fillId="0" borderId="39" xfId="0" applyFill="1" applyBorder="1"/>
    <xf numFmtId="0" fontId="10" fillId="0" borderId="34" xfId="0" applyFont="1" applyBorder="1" applyAlignment="1">
      <alignment horizontal="center" vertical="top" wrapText="1"/>
    </xf>
    <xf numFmtId="0" fontId="0" fillId="0" borderId="41" xfId="0" applyFont="1" applyFill="1" applyBorder="1"/>
    <xf numFmtId="0" fontId="0" fillId="0" borderId="12" xfId="0" applyBorder="1"/>
    <xf numFmtId="0" fontId="0" fillId="0" borderId="25" xfId="0" applyBorder="1" applyAlignment="1">
      <alignment horizontal="left" vertical="top"/>
    </xf>
    <xf numFmtId="0" fontId="13" fillId="0" borderId="34" xfId="1" applyFont="1" applyBorder="1" applyAlignment="1">
      <alignment horizontal="center"/>
    </xf>
    <xf numFmtId="0" fontId="0" fillId="0" borderId="6" xfId="0" applyBorder="1" applyAlignment="1"/>
    <xf numFmtId="0" fontId="0" fillId="2" borderId="26" xfId="0" applyFill="1" applyBorder="1" applyAlignment="1">
      <alignment vertical="top"/>
    </xf>
    <xf numFmtId="0" fontId="0" fillId="2" borderId="55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5" xfId="0" applyFill="1" applyBorder="1"/>
    <xf numFmtId="0" fontId="0" fillId="0" borderId="18" xfId="0" applyFill="1" applyBorder="1"/>
    <xf numFmtId="0" fontId="13" fillId="0" borderId="25" xfId="1" applyFont="1" applyBorder="1" applyAlignment="1">
      <alignment horizontal="center" vertical="top"/>
    </xf>
    <xf numFmtId="0" fontId="0" fillId="0" borderId="64" xfId="0" applyBorder="1"/>
    <xf numFmtId="14" fontId="0" fillId="0" borderId="9" xfId="0" applyNumberFormat="1" applyBorder="1"/>
    <xf numFmtId="14" fontId="0" fillId="0" borderId="13" xfId="0" applyNumberFormat="1" applyBorder="1"/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72" xfId="0" applyFill="1" applyBorder="1" applyAlignment="1">
      <alignment horizontal="right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3" xfId="0" applyBorder="1" applyAlignment="1">
      <alignment vertical="center"/>
    </xf>
    <xf numFmtId="0" fontId="0" fillId="0" borderId="60" xfId="0" applyFill="1" applyBorder="1"/>
    <xf numFmtId="0" fontId="0" fillId="0" borderId="54" xfId="0" applyFill="1" applyBorder="1"/>
    <xf numFmtId="49" fontId="0" fillId="0" borderId="53" xfId="0" applyNumberFormat="1" applyBorder="1"/>
    <xf numFmtId="0" fontId="5" fillId="0" borderId="26" xfId="0" applyFont="1" applyBorder="1" applyAlignment="1">
      <alignment horizontal="center"/>
    </xf>
    <xf numFmtId="0" fontId="5" fillId="0" borderId="55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0" fillId="0" borderId="56" xfId="0" applyFill="1" applyBorder="1"/>
    <xf numFmtId="0" fontId="12" fillId="0" borderId="6" xfId="1" applyFont="1" applyBorder="1" applyAlignment="1">
      <alignment horizontal="right" vertical="top"/>
    </xf>
    <xf numFmtId="0" fontId="5" fillId="0" borderId="34" xfId="0" applyFont="1" applyBorder="1" applyAlignment="1">
      <alignment horizontal="center"/>
    </xf>
    <xf numFmtId="0" fontId="0" fillId="0" borderId="48" xfId="0" applyBorder="1" applyAlignment="1"/>
    <xf numFmtId="0" fontId="27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3" fillId="0" borderId="55" xfId="1" applyFont="1" applyBorder="1" applyAlignment="1">
      <alignment horizontal="center" vertical="center"/>
    </xf>
    <xf numFmtId="0" fontId="13" fillId="0" borderId="23" xfId="1" applyFont="1" applyFill="1" applyBorder="1" applyAlignment="1">
      <alignment horizontal="center"/>
    </xf>
    <xf numFmtId="0" fontId="13" fillId="0" borderId="7" xfId="1" applyFont="1" applyBorder="1" applyAlignment="1">
      <alignment horizontal="center"/>
    </xf>
    <xf numFmtId="0" fontId="0" fillId="0" borderId="63" xfId="0" applyBorder="1"/>
    <xf numFmtId="0" fontId="0" fillId="0" borderId="29" xfId="0" applyFill="1" applyBorder="1" applyAlignment="1">
      <alignment horizontal="right"/>
    </xf>
    <xf numFmtId="0" fontId="0" fillId="0" borderId="63" xfId="0" applyFill="1" applyBorder="1" applyAlignment="1">
      <alignment horizontal="right"/>
    </xf>
    <xf numFmtId="0" fontId="0" fillId="0" borderId="72" xfId="0" applyBorder="1" applyAlignment="1">
      <alignment horizontal="right"/>
    </xf>
    <xf numFmtId="0" fontId="0" fillId="0" borderId="29" xfId="0" applyBorder="1" applyAlignment="1">
      <alignment horizontal="right"/>
    </xf>
    <xf numFmtId="0" fontId="19" fillId="0" borderId="62" xfId="0" applyFont="1" applyBorder="1" applyAlignment="1">
      <alignment horizontal="right" wrapText="1"/>
    </xf>
    <xf numFmtId="0" fontId="19" fillId="0" borderId="66" xfId="0" applyFont="1" applyBorder="1" applyAlignment="1">
      <alignment horizontal="right" wrapText="1"/>
    </xf>
    <xf numFmtId="0" fontId="13" fillId="0" borderId="26" xfId="1" applyFont="1" applyBorder="1" applyAlignment="1">
      <alignment horizontal="right"/>
    </xf>
    <xf numFmtId="0" fontId="13" fillId="0" borderId="26" xfId="1" applyFont="1" applyFill="1" applyBorder="1" applyAlignment="1">
      <alignment horizontal="center"/>
    </xf>
    <xf numFmtId="4" fontId="0" fillId="0" borderId="72" xfId="0" applyNumberFormat="1" applyBorder="1"/>
    <xf numFmtId="4" fontId="0" fillId="0" borderId="63" xfId="0" applyNumberFormat="1" applyBorder="1"/>
    <xf numFmtId="4" fontId="0" fillId="0" borderId="74" xfId="0" applyNumberFormat="1" applyBorder="1"/>
    <xf numFmtId="4" fontId="0" fillId="0" borderId="72" xfId="0" applyNumberFormat="1" applyFill="1" applyBorder="1"/>
    <xf numFmtId="4" fontId="0" fillId="0" borderId="10" xfId="0" applyNumberFormat="1" applyBorder="1"/>
    <xf numFmtId="0" fontId="0" fillId="0" borderId="72" xfId="0" applyBorder="1"/>
    <xf numFmtId="4" fontId="0" fillId="0" borderId="74" xfId="0" applyNumberFormat="1" applyFill="1" applyBorder="1"/>
    <xf numFmtId="0" fontId="0" fillId="0" borderId="51" xfId="0" applyBorder="1"/>
    <xf numFmtId="0" fontId="0" fillId="0" borderId="22" xfId="0" applyFill="1" applyBorder="1"/>
    <xf numFmtId="0" fontId="0" fillId="0" borderId="11" xfId="0" applyFill="1" applyBorder="1"/>
    <xf numFmtId="0" fontId="0" fillId="0" borderId="31" xfId="0" applyFill="1" applyBorder="1"/>
    <xf numFmtId="4" fontId="0" fillId="0" borderId="17" xfId="0" applyNumberFormat="1" applyBorder="1"/>
    <xf numFmtId="4" fontId="0" fillId="0" borderId="75" xfId="0" applyNumberFormat="1" applyBorder="1"/>
    <xf numFmtId="4" fontId="0" fillId="0" borderId="62" xfId="0" applyNumberFormat="1" applyBorder="1"/>
    <xf numFmtId="4" fontId="0" fillId="0" borderId="65" xfId="0" applyNumberFormat="1" applyBorder="1"/>
    <xf numFmtId="0" fontId="24" fillId="0" borderId="65" xfId="0" applyFont="1" applyBorder="1"/>
    <xf numFmtId="4" fontId="0" fillId="0" borderId="65" xfId="0" applyNumberFormat="1" applyFill="1" applyBorder="1"/>
    <xf numFmtId="0" fontId="0" fillId="0" borderId="60" xfId="0" applyBorder="1" applyAlignment="1"/>
    <xf numFmtId="0" fontId="0" fillId="0" borderId="48" xfId="0" applyFont="1" applyFill="1" applyBorder="1"/>
    <xf numFmtId="0" fontId="0" fillId="0" borderId="74" xfId="0" applyFill="1" applyBorder="1" applyAlignment="1">
      <alignment horizontal="right"/>
    </xf>
    <xf numFmtId="0" fontId="0" fillId="0" borderId="63" xfId="0" applyBorder="1" applyAlignment="1">
      <alignment horizontal="right"/>
    </xf>
    <xf numFmtId="0" fontId="0" fillId="0" borderId="51" xfId="0" applyBorder="1" applyAlignment="1">
      <alignment horizontal="right"/>
    </xf>
    <xf numFmtId="0" fontId="0" fillId="0" borderId="43" xfId="0" applyFill="1" applyBorder="1"/>
    <xf numFmtId="0" fontId="0" fillId="0" borderId="53" xfId="0" applyFont="1" applyFill="1" applyBorder="1"/>
    <xf numFmtId="0" fontId="0" fillId="0" borderId="56" xfId="0" applyFill="1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17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76" xfId="0" applyNumberFormat="1" applyBorder="1"/>
    <xf numFmtId="4" fontId="0" fillId="0" borderId="69" xfId="0" applyNumberFormat="1" applyBorder="1"/>
    <xf numFmtId="4" fontId="0" fillId="0" borderId="40" xfId="0" applyNumberFormat="1" applyBorder="1"/>
    <xf numFmtId="4" fontId="0" fillId="0" borderId="64" xfId="0" applyNumberFormat="1" applyBorder="1"/>
    <xf numFmtId="4" fontId="0" fillId="0" borderId="73" xfId="0" applyNumberFormat="1" applyBorder="1"/>
    <xf numFmtId="4" fontId="0" fillId="0" borderId="66" xfId="0" applyNumberFormat="1" applyBorder="1"/>
    <xf numFmtId="4" fontId="0" fillId="0" borderId="64" xfId="0" applyNumberFormat="1" applyFill="1" applyBorder="1"/>
    <xf numFmtId="0" fontId="0" fillId="0" borderId="66" xfId="0" applyFill="1" applyBorder="1"/>
    <xf numFmtId="4" fontId="0" fillId="0" borderId="66" xfId="0" applyNumberFormat="1" applyFill="1" applyBorder="1"/>
    <xf numFmtId="0" fontId="0" fillId="0" borderId="66" xfId="0" applyBorder="1"/>
    <xf numFmtId="0" fontId="13" fillId="0" borderId="24" xfId="1" applyFont="1" applyBorder="1" applyAlignment="1">
      <alignment horizontal="right" vertical="top"/>
    </xf>
    <xf numFmtId="0" fontId="0" fillId="0" borderId="45" xfId="0" applyBorder="1" applyAlignment="1">
      <alignment horizontal="center" wrapText="1"/>
    </xf>
    <xf numFmtId="0" fontId="15" fillId="0" borderId="62" xfId="0" applyFont="1" applyBorder="1" applyAlignment="1">
      <alignment horizontal="center" wrapText="1"/>
    </xf>
    <xf numFmtId="0" fontId="0" fillId="0" borderId="66" xfId="0" applyBorder="1" applyAlignment="1">
      <alignment horizontal="center" wrapText="1"/>
    </xf>
    <xf numFmtId="0" fontId="0" fillId="0" borderId="74" xfId="0" applyFill="1" applyBorder="1"/>
    <xf numFmtId="0" fontId="0" fillId="0" borderId="45" xfId="0" applyBorder="1" applyAlignment="1">
      <alignment horizontal="right" vertical="top"/>
    </xf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3" xfId="0" applyBorder="1"/>
    <xf numFmtId="49" fontId="15" fillId="0" borderId="53" xfId="0" applyNumberFormat="1" applyFont="1" applyBorder="1"/>
    <xf numFmtId="0" fontId="0" fillId="0" borderId="69" xfId="0" applyBorder="1"/>
    <xf numFmtId="0" fontId="15" fillId="0" borderId="3" xfId="0" applyFont="1" applyBorder="1" applyAlignment="1">
      <alignment wrapText="1"/>
    </xf>
    <xf numFmtId="0" fontId="27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0" fillId="0" borderId="35" xfId="0" applyBorder="1" applyAlignment="1">
      <alignment vertical="center"/>
    </xf>
    <xf numFmtId="0" fontId="0" fillId="0" borderId="72" xfId="0" applyFill="1" applyBorder="1"/>
    <xf numFmtId="0" fontId="13" fillId="0" borderId="55" xfId="1" applyFont="1" applyFill="1" applyBorder="1" applyAlignment="1">
      <alignment horizontal="center"/>
    </xf>
    <xf numFmtId="4" fontId="0" fillId="0" borderId="70" xfId="0" applyNumberFormat="1" applyBorder="1"/>
    <xf numFmtId="0" fontId="0" fillId="0" borderId="28" xfId="0" applyFill="1" applyBorder="1" applyAlignment="1">
      <alignment vertical="top"/>
    </xf>
    <xf numFmtId="4" fontId="0" fillId="0" borderId="47" xfId="0" applyNumberFormat="1" applyBorder="1"/>
    <xf numFmtId="164" fontId="0" fillId="0" borderId="25" xfId="0" applyNumberFormat="1" applyBorder="1"/>
    <xf numFmtId="0" fontId="12" fillId="0" borderId="54" xfId="1" applyFont="1" applyBorder="1" applyAlignment="1">
      <alignment horizontal="right"/>
    </xf>
    <xf numFmtId="0" fontId="13" fillId="0" borderId="12" xfId="1" applyFont="1" applyBorder="1" applyAlignment="1">
      <alignment horizontal="right" vertical="top"/>
    </xf>
    <xf numFmtId="0" fontId="12" fillId="0" borderId="48" xfId="1" applyFont="1" applyBorder="1" applyAlignment="1">
      <alignment horizontal="right"/>
    </xf>
    <xf numFmtId="0" fontId="12" fillId="0" borderId="30" xfId="1" applyFont="1" applyBorder="1" applyAlignment="1">
      <alignment horizontal="right"/>
    </xf>
    <xf numFmtId="0" fontId="0" fillId="0" borderId="46" xfId="0" applyBorder="1"/>
    <xf numFmtId="0" fontId="0" fillId="0" borderId="70" xfId="0" applyBorder="1"/>
    <xf numFmtId="0" fontId="0" fillId="0" borderId="47" xfId="0" applyBorder="1"/>
    <xf numFmtId="4" fontId="0" fillId="0" borderId="62" xfId="0" applyNumberFormat="1" applyFill="1" applyBorder="1"/>
    <xf numFmtId="4" fontId="0" fillId="0" borderId="73" xfId="0" applyNumberFormat="1" applyFill="1" applyBorder="1"/>
    <xf numFmtId="0" fontId="0" fillId="0" borderId="62" xfId="0" applyBorder="1" applyAlignment="1">
      <alignment horizontal="center" vertical="top"/>
    </xf>
    <xf numFmtId="0" fontId="11" fillId="0" borderId="9" xfId="0" applyFont="1" applyBorder="1" applyAlignment="1">
      <alignment horizontal="center"/>
    </xf>
    <xf numFmtId="0" fontId="0" fillId="0" borderId="25" xfId="0" applyBorder="1" applyAlignment="1">
      <alignment horizontal="right"/>
    </xf>
    <xf numFmtId="4" fontId="0" fillId="0" borderId="67" xfId="0" applyNumberFormat="1" applyBorder="1"/>
    <xf numFmtId="0" fontId="0" fillId="0" borderId="29" xfId="0" applyFill="1" applyBorder="1"/>
    <xf numFmtId="4" fontId="0" fillId="0" borderId="46" xfId="0" applyNumberFormat="1" applyBorder="1"/>
    <xf numFmtId="0" fontId="13" fillId="0" borderId="62" xfId="1" applyFont="1" applyFill="1" applyBorder="1" applyAlignment="1">
      <alignment horizontal="center"/>
    </xf>
    <xf numFmtId="0" fontId="0" fillId="0" borderId="45" xfId="0" applyBorder="1" applyAlignment="1">
      <alignment vertical="top"/>
    </xf>
    <xf numFmtId="0" fontId="0" fillId="0" borderId="45" xfId="0" applyBorder="1"/>
    <xf numFmtId="0" fontId="0" fillId="0" borderId="17" xfId="0" applyBorder="1" applyAlignment="1"/>
    <xf numFmtId="0" fontId="0" fillId="0" borderId="72" xfId="0" applyBorder="1" applyAlignment="1">
      <alignment vertical="top"/>
    </xf>
    <xf numFmtId="14" fontId="0" fillId="0" borderId="58" xfId="0" applyNumberFormat="1" applyBorder="1"/>
    <xf numFmtId="4" fontId="0" fillId="0" borderId="61" xfId="0" applyNumberFormat="1" applyFill="1" applyBorder="1"/>
    <xf numFmtId="4" fontId="0" fillId="0" borderId="55" xfId="0" applyNumberFormat="1" applyFill="1" applyBorder="1"/>
    <xf numFmtId="4" fontId="0" fillId="0" borderId="71" xfId="0" applyNumberFormat="1" applyFill="1" applyBorder="1"/>
    <xf numFmtId="0" fontId="13" fillId="0" borderId="16" xfId="1" applyFont="1" applyBorder="1" applyAlignment="1">
      <alignment horizontal="right" vertical="top"/>
    </xf>
    <xf numFmtId="0" fontId="12" fillId="0" borderId="17" xfId="1" applyFont="1" applyBorder="1" applyAlignment="1">
      <alignment horizontal="right"/>
    </xf>
    <xf numFmtId="4" fontId="0" fillId="0" borderId="14" xfId="0" applyNumberFormat="1" applyBorder="1"/>
    <xf numFmtId="0" fontId="12" fillId="0" borderId="6" xfId="1" applyFont="1" applyBorder="1" applyAlignment="1">
      <alignment horizontal="right"/>
    </xf>
    <xf numFmtId="0" fontId="0" fillId="0" borderId="33" xfId="0" applyBorder="1"/>
    <xf numFmtId="0" fontId="13" fillId="0" borderId="26" xfId="1" applyFont="1" applyBorder="1" applyAlignment="1">
      <alignment horizontal="right" vertical="top"/>
    </xf>
    <xf numFmtId="0" fontId="20" fillId="0" borderId="25" xfId="0" applyFont="1" applyBorder="1" applyAlignment="1">
      <alignment horizontal="right" vertical="top"/>
    </xf>
    <xf numFmtId="0" fontId="0" fillId="0" borderId="26" xfId="0" applyBorder="1" applyAlignment="1">
      <alignment vertical="top" wrapText="1"/>
    </xf>
    <xf numFmtId="0" fontId="0" fillId="0" borderId="28" xfId="0" applyFill="1" applyBorder="1"/>
    <xf numFmtId="0" fontId="0" fillId="0" borderId="35" xfId="0" applyBorder="1"/>
    <xf numFmtId="0" fontId="24" fillId="0" borderId="69" xfId="0" applyFont="1" applyBorder="1"/>
    <xf numFmtId="0" fontId="0" fillId="0" borderId="3" xfId="0" applyFill="1" applyBorder="1" applyAlignment="1"/>
    <xf numFmtId="4" fontId="0" fillId="0" borderId="73" xfId="0" applyNumberFormat="1" applyBorder="1" applyAlignment="1">
      <alignment vertical="top"/>
    </xf>
    <xf numFmtId="0" fontId="0" fillId="0" borderId="65" xfId="0" applyBorder="1" applyAlignment="1">
      <alignment vertical="top"/>
    </xf>
    <xf numFmtId="0" fontId="13" fillId="0" borderId="6" xfId="1" applyFont="1" applyBorder="1" applyAlignment="1">
      <alignment horizontal="center"/>
    </xf>
    <xf numFmtId="0" fontId="13" fillId="0" borderId="26" xfId="1" applyFont="1" applyBorder="1" applyAlignment="1">
      <alignment horizontal="center" vertical="top"/>
    </xf>
    <xf numFmtId="49" fontId="27" fillId="0" borderId="26" xfId="0" applyNumberFormat="1" applyFont="1" applyBorder="1" applyAlignment="1">
      <alignment horizontal="center" vertical="center"/>
    </xf>
    <xf numFmtId="0" fontId="0" fillId="0" borderId="65" xfId="0" applyBorder="1" applyAlignment="1">
      <alignment horizontal="right"/>
    </xf>
    <xf numFmtId="4" fontId="0" fillId="0" borderId="65" xfId="0" applyNumberFormat="1" applyFill="1" applyBorder="1" applyAlignment="1">
      <alignment vertical="top"/>
    </xf>
    <xf numFmtId="4" fontId="0" fillId="0" borderId="73" xfId="0" applyNumberFormat="1" applyBorder="1" applyAlignment="1">
      <alignment horizontal="right"/>
    </xf>
    <xf numFmtId="4" fontId="15" fillId="0" borderId="64" xfId="0" applyNumberFormat="1" applyFont="1" applyBorder="1"/>
    <xf numFmtId="4" fontId="7" fillId="0" borderId="65" xfId="0" applyNumberFormat="1" applyFont="1" applyBorder="1"/>
    <xf numFmtId="0" fontId="0" fillId="0" borderId="58" xfId="0" applyFill="1" applyBorder="1" applyAlignment="1">
      <alignment wrapText="1"/>
    </xf>
    <xf numFmtId="0" fontId="0" fillId="0" borderId="51" xfId="0" applyBorder="1" applyAlignment="1"/>
    <xf numFmtId="0" fontId="0" fillId="0" borderId="13" xfId="0" applyBorder="1"/>
    <xf numFmtId="0" fontId="0" fillId="0" borderId="54" xfId="0" applyBorder="1"/>
    <xf numFmtId="0" fontId="15" fillId="0" borderId="25" xfId="0" applyFont="1" applyBorder="1" applyAlignment="1">
      <alignment horizontal="center"/>
    </xf>
    <xf numFmtId="0" fontId="13" fillId="0" borderId="55" xfId="1" applyFont="1" applyBorder="1" applyAlignment="1">
      <alignment horizontal="center" vertical="top"/>
    </xf>
    <xf numFmtId="4" fontId="0" fillId="0" borderId="69" xfId="0" applyNumberFormat="1" applyFill="1" applyBorder="1"/>
    <xf numFmtId="4" fontId="0" fillId="0" borderId="47" xfId="0" applyNumberFormat="1" applyFill="1" applyBorder="1"/>
    <xf numFmtId="0" fontId="0" fillId="0" borderId="69" xfId="0" applyBorder="1" applyAlignment="1">
      <alignment vertical="top"/>
    </xf>
    <xf numFmtId="4" fontId="0" fillId="0" borderId="70" xfId="0" applyNumberFormat="1" applyBorder="1" applyAlignment="1">
      <alignment vertical="top"/>
    </xf>
    <xf numFmtId="4" fontId="0" fillId="0" borderId="69" xfId="0" applyNumberFormat="1" applyFill="1" applyBorder="1" applyAlignment="1">
      <alignment vertical="top"/>
    </xf>
    <xf numFmtId="0" fontId="0" fillId="0" borderId="73" xfId="0" applyFill="1" applyBorder="1" applyAlignment="1">
      <alignment horizontal="right"/>
    </xf>
    <xf numFmtId="0" fontId="0" fillId="0" borderId="66" xfId="0" applyBorder="1" applyAlignment="1">
      <alignment horizontal="right"/>
    </xf>
    <xf numFmtId="0" fontId="0" fillId="0" borderId="65" xfId="0" applyFill="1" applyBorder="1" applyAlignment="1">
      <alignment horizontal="right" vertical="top"/>
    </xf>
    <xf numFmtId="0" fontId="0" fillId="0" borderId="24" xfId="0" applyBorder="1"/>
    <xf numFmtId="0" fontId="0" fillId="0" borderId="21" xfId="0" applyFill="1" applyBorder="1"/>
    <xf numFmtId="0" fontId="0" fillId="0" borderId="15" xfId="0" applyFill="1" applyBorder="1"/>
    <xf numFmtId="4" fontId="0" fillId="0" borderId="46" xfId="0" applyNumberFormat="1" applyFill="1" applyBorder="1"/>
    <xf numFmtId="4" fontId="0" fillId="0" borderId="76" xfId="0" applyNumberFormat="1" applyFill="1" applyBorder="1"/>
    <xf numFmtId="0" fontId="13" fillId="0" borderId="26" xfId="1" applyFont="1" applyFill="1" applyBorder="1" applyAlignment="1">
      <alignment horizontal="center" wrapText="1"/>
    </xf>
    <xf numFmtId="0" fontId="13" fillId="0" borderId="25" xfId="1" applyFont="1" applyBorder="1" applyAlignment="1">
      <alignment horizontal="center" wrapText="1"/>
    </xf>
    <xf numFmtId="0" fontId="0" fillId="0" borderId="65" xfId="0" applyFill="1" applyBorder="1"/>
    <xf numFmtId="4" fontId="0" fillId="0" borderId="18" xfId="0" applyNumberFormat="1" applyFill="1" applyBorder="1"/>
    <xf numFmtId="0" fontId="0" fillId="0" borderId="63" xfId="0" applyFill="1" applyBorder="1"/>
    <xf numFmtId="0" fontId="0" fillId="0" borderId="36" xfId="0" applyFill="1" applyBorder="1"/>
    <xf numFmtId="0" fontId="0" fillId="0" borderId="74" xfId="0" applyFill="1" applyBorder="1" applyAlignment="1"/>
    <xf numFmtId="0" fontId="0" fillId="0" borderId="29" xfId="0" applyFill="1" applyBorder="1" applyAlignment="1"/>
    <xf numFmtId="0" fontId="0" fillId="0" borderId="51" xfId="0" applyFill="1" applyBorder="1" applyAlignment="1">
      <alignment horizontal="right" vertical="top"/>
    </xf>
    <xf numFmtId="0" fontId="0" fillId="0" borderId="76" xfId="0" applyBorder="1"/>
    <xf numFmtId="4" fontId="0" fillId="0" borderId="25" xfId="0" applyNumberFormat="1" applyFill="1" applyBorder="1"/>
    <xf numFmtId="0" fontId="0" fillId="0" borderId="42" xfId="0" applyBorder="1" applyAlignment="1">
      <alignment vertical="top"/>
    </xf>
    <xf numFmtId="4" fontId="0" fillId="2" borderId="65" xfId="0" applyNumberFormat="1" applyFill="1" applyBorder="1"/>
    <xf numFmtId="0" fontId="15" fillId="0" borderId="26" xfId="0" applyFont="1" applyBorder="1" applyAlignment="1">
      <alignment vertical="center"/>
    </xf>
    <xf numFmtId="0" fontId="0" fillId="0" borderId="64" xfId="0" applyBorder="1" applyAlignment="1">
      <alignment horizontal="center" vertical="top"/>
    </xf>
    <xf numFmtId="4" fontId="0" fillId="0" borderId="45" xfId="0" applyNumberFormat="1" applyBorder="1"/>
    <xf numFmtId="4" fontId="0" fillId="0" borderId="77" xfId="0" applyNumberFormat="1" applyBorder="1"/>
    <xf numFmtId="4" fontId="0" fillId="0" borderId="68" xfId="0" applyNumberFormat="1" applyBorder="1"/>
    <xf numFmtId="0" fontId="0" fillId="0" borderId="77" xfId="0" applyFill="1" applyBorder="1"/>
    <xf numFmtId="0" fontId="0" fillId="0" borderId="68" xfId="0" applyFill="1" applyBorder="1"/>
    <xf numFmtId="0" fontId="0" fillId="0" borderId="48" xfId="0" applyFill="1" applyBorder="1" applyAlignment="1">
      <alignment horizontal="left"/>
    </xf>
    <xf numFmtId="0" fontId="0" fillId="0" borderId="9" xfId="0" applyBorder="1" applyAlignment="1">
      <alignment horizontal="center" vertical="top"/>
    </xf>
    <xf numFmtId="49" fontId="23" fillId="0" borderId="48" xfId="0" applyNumberFormat="1" applyFont="1" applyBorder="1" applyAlignment="1">
      <alignment horizontal="center" vertical="center" wrapText="1"/>
    </xf>
    <xf numFmtId="49" fontId="15" fillId="0" borderId="67" xfId="0" applyNumberFormat="1" applyFont="1" applyBorder="1" applyAlignment="1">
      <alignment horizontal="center" vertical="center" wrapText="1"/>
    </xf>
    <xf numFmtId="49" fontId="15" fillId="0" borderId="72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wrapText="1"/>
    </xf>
    <xf numFmtId="0" fontId="0" fillId="0" borderId="72" xfId="0" applyBorder="1" applyAlignment="1">
      <alignment wrapText="1"/>
    </xf>
    <xf numFmtId="49" fontId="0" fillId="0" borderId="58" xfId="0" applyNumberFormat="1" applyBorder="1"/>
    <xf numFmtId="49" fontId="0" fillId="0" borderId="48" xfId="0" applyNumberFormat="1" applyBorder="1"/>
    <xf numFmtId="0" fontId="0" fillId="0" borderId="34" xfId="0" applyBorder="1" applyAlignment="1">
      <alignment vertical="top" wrapText="1"/>
    </xf>
    <xf numFmtId="0" fontId="0" fillId="0" borderId="4" xfId="0" applyBorder="1"/>
    <xf numFmtId="4" fontId="0" fillId="0" borderId="78" xfId="0" applyNumberFormat="1" applyBorder="1"/>
    <xf numFmtId="0" fontId="0" fillId="0" borderId="76" xfId="0" applyFill="1" applyBorder="1"/>
    <xf numFmtId="0" fontId="0" fillId="0" borderId="69" xfId="0" applyFill="1" applyBorder="1"/>
    <xf numFmtId="4" fontId="0" fillId="0" borderId="75" xfId="0" applyNumberFormat="1" applyFill="1" applyBorder="1"/>
    <xf numFmtId="4" fontId="0" fillId="0" borderId="34" xfId="0" applyNumberFormat="1" applyFill="1" applyBorder="1"/>
    <xf numFmtId="0" fontId="15" fillId="0" borderId="10" xfId="0" applyFont="1" applyBorder="1" applyAlignment="1">
      <alignment vertical="top"/>
    </xf>
    <xf numFmtId="49" fontId="27" fillId="0" borderId="26" xfId="0" applyNumberFormat="1" applyFont="1" applyBorder="1" applyAlignment="1">
      <alignment vertical="center" wrapText="1"/>
    </xf>
    <xf numFmtId="0" fontId="0" fillId="2" borderId="45" xfId="0" applyFill="1" applyBorder="1"/>
    <xf numFmtId="0" fontId="0" fillId="2" borderId="51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6" xfId="0" applyNumberFormat="1" applyFill="1" applyBorder="1"/>
    <xf numFmtId="0" fontId="0" fillId="0" borderId="19" xfId="0" applyFill="1" applyBorder="1"/>
    <xf numFmtId="0" fontId="15" fillId="0" borderId="33" xfId="0" applyFont="1" applyBorder="1" applyAlignment="1">
      <alignment vertical="center"/>
    </xf>
    <xf numFmtId="0" fontId="0" fillId="0" borderId="9" xfId="0" applyFill="1" applyBorder="1" applyAlignment="1">
      <alignment vertical="top"/>
    </xf>
    <xf numFmtId="0" fontId="0" fillId="0" borderId="72" xfId="0" applyFill="1" applyBorder="1" applyAlignment="1">
      <alignment horizontal="right" vertical="top"/>
    </xf>
    <xf numFmtId="4" fontId="29" fillId="0" borderId="18" xfId="0" applyNumberFormat="1" applyFont="1" applyFill="1" applyBorder="1" applyAlignment="1">
      <alignment vertical="top"/>
    </xf>
    <xf numFmtId="4" fontId="29" fillId="0" borderId="25" xfId="0" applyNumberFormat="1" applyFont="1" applyBorder="1"/>
    <xf numFmtId="4" fontId="29" fillId="0" borderId="18" xfId="0" applyNumberFormat="1" applyFont="1" applyBorder="1"/>
    <xf numFmtId="4" fontId="30" fillId="0" borderId="25" xfId="0" applyNumberFormat="1" applyFont="1" applyBorder="1"/>
    <xf numFmtId="4" fontId="29" fillId="0" borderId="18" xfId="0" applyNumberFormat="1" applyFont="1" applyFill="1" applyBorder="1"/>
    <xf numFmtId="0" fontId="0" fillId="0" borderId="40" xfId="0" applyBorder="1" applyAlignment="1"/>
    <xf numFmtId="4" fontId="30" fillId="0" borderId="35" xfId="0" applyNumberFormat="1" applyFont="1" applyBorder="1"/>
    <xf numFmtId="49" fontId="27" fillId="0" borderId="2" xfId="0" applyNumberFormat="1" applyFont="1" applyBorder="1" applyAlignment="1">
      <alignment vertical="top" wrapText="1"/>
    </xf>
    <xf numFmtId="4" fontId="29" fillId="0" borderId="55" xfId="0" applyNumberFormat="1" applyFont="1" applyBorder="1"/>
    <xf numFmtId="4" fontId="29" fillId="0" borderId="15" xfId="0" applyNumberFormat="1" applyFont="1" applyBorder="1"/>
    <xf numFmtId="4" fontId="29" fillId="0" borderId="25" xfId="0" applyNumberFormat="1" applyFont="1" applyBorder="1" applyAlignment="1">
      <alignment horizontal="right"/>
    </xf>
    <xf numFmtId="4" fontId="31" fillId="0" borderId="18" xfId="0" applyNumberFormat="1" applyFont="1" applyBorder="1" applyAlignment="1">
      <alignment horizontal="right"/>
    </xf>
    <xf numFmtId="4" fontId="29" fillId="0" borderId="18" xfId="0" applyNumberFormat="1" applyFont="1" applyBorder="1" applyAlignment="1">
      <alignment horizontal="right"/>
    </xf>
    <xf numFmtId="0" fontId="29" fillId="0" borderId="55" xfId="0" applyFont="1" applyBorder="1" applyAlignment="1">
      <alignment horizontal="right"/>
    </xf>
    <xf numFmtId="4" fontId="29" fillId="0" borderId="65" xfId="0" applyNumberFormat="1" applyFont="1" applyBorder="1" applyAlignment="1">
      <alignment horizontal="right" vertical="center"/>
    </xf>
    <xf numFmtId="4" fontId="29" fillId="0" borderId="18" xfId="0" applyNumberFormat="1" applyFont="1" applyBorder="1" applyAlignment="1">
      <alignment horizontal="right" vertical="center"/>
    </xf>
    <xf numFmtId="4" fontId="29" fillId="0" borderId="26" xfId="0" applyNumberFormat="1" applyFont="1" applyBorder="1"/>
    <xf numFmtId="0" fontId="15" fillId="0" borderId="4" xfId="0" applyFont="1" applyBorder="1" applyAlignment="1">
      <alignment horizontal="center"/>
    </xf>
    <xf numFmtId="0" fontId="0" fillId="0" borderId="29" xfId="0" applyBorder="1" applyAlignment="1">
      <alignment vertical="top"/>
    </xf>
    <xf numFmtId="0" fontId="0" fillId="0" borderId="46" xfId="0" applyFill="1" applyBorder="1"/>
    <xf numFmtId="49" fontId="27" fillId="0" borderId="5" xfId="0" applyNumberFormat="1" applyFont="1" applyBorder="1" applyAlignment="1">
      <alignment vertical="top" wrapText="1"/>
    </xf>
    <xf numFmtId="4" fontId="29" fillId="0" borderId="14" xfId="0" applyNumberFormat="1" applyFont="1" applyBorder="1"/>
    <xf numFmtId="0" fontId="31" fillId="0" borderId="47" xfId="0" applyFont="1" applyBorder="1"/>
    <xf numFmtId="0" fontId="31" fillId="0" borderId="70" xfId="0" applyFont="1" applyBorder="1"/>
    <xf numFmtId="0" fontId="12" fillId="0" borderId="12" xfId="0" applyFont="1" applyBorder="1" applyAlignment="1">
      <alignment horizontal="right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5" xfId="0" applyBorder="1" applyAlignment="1"/>
    <xf numFmtId="0" fontId="0" fillId="0" borderId="5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60" xfId="0" applyBorder="1"/>
    <xf numFmtId="0" fontId="0" fillId="0" borderId="58" xfId="0" applyBorder="1"/>
    <xf numFmtId="0" fontId="0" fillId="0" borderId="26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73" xfId="0" applyBorder="1"/>
    <xf numFmtId="0" fontId="0" fillId="0" borderId="65" xfId="0" applyBorder="1"/>
    <xf numFmtId="0" fontId="15" fillId="0" borderId="63" xfId="0" applyFont="1" applyBorder="1" applyAlignment="1">
      <alignment vertical="top"/>
    </xf>
    <xf numFmtId="0" fontId="15" fillId="0" borderId="67" xfId="0" applyFont="1" applyBorder="1" applyAlignment="1">
      <alignment vertical="top"/>
    </xf>
    <xf numFmtId="0" fontId="15" fillId="0" borderId="26" xfId="0" applyFont="1" applyBorder="1" applyAlignment="1">
      <alignment vertical="top"/>
    </xf>
    <xf numFmtId="0" fontId="0" fillId="0" borderId="17" xfId="0" applyBorder="1" applyAlignment="1">
      <alignment vertical="center"/>
    </xf>
    <xf numFmtId="0" fontId="0" fillId="0" borderId="9" xfId="0" applyBorder="1"/>
    <xf numFmtId="0" fontId="0" fillId="0" borderId="56" xfId="0" applyBorder="1"/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15" fillId="0" borderId="0" xfId="0" applyFont="1" applyBorder="1" applyAlignment="1">
      <alignment horizontal="right"/>
    </xf>
    <xf numFmtId="0" fontId="15" fillId="0" borderId="26" xfId="0" applyFont="1" applyBorder="1" applyAlignment="1">
      <alignment horizontal="center" vertical="center" wrapText="1"/>
    </xf>
    <xf numFmtId="0" fontId="0" fillId="0" borderId="75" xfId="0" applyBorder="1" applyAlignment="1">
      <alignment vertical="top"/>
    </xf>
    <xf numFmtId="0" fontId="0" fillId="0" borderId="9" xfId="0" applyBorder="1" applyAlignment="1"/>
    <xf numFmtId="0" fontId="0" fillId="0" borderId="25" xfId="0" applyBorder="1" applyAlignment="1"/>
    <xf numFmtId="0" fontId="15" fillId="0" borderId="55" xfId="0" applyFont="1" applyBorder="1" applyAlignment="1">
      <alignment horizontal="center" vertical="center" wrapText="1"/>
    </xf>
    <xf numFmtId="0" fontId="12" fillId="0" borderId="10" xfId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15" fillId="0" borderId="21" xfId="0" applyFont="1" applyBorder="1" applyAlignment="1">
      <alignment horizontal="center" wrapText="1"/>
    </xf>
    <xf numFmtId="0" fontId="15" fillId="0" borderId="32" xfId="0" applyFont="1" applyBorder="1" applyAlignment="1">
      <alignment horizontal="center" wrapText="1"/>
    </xf>
    <xf numFmtId="0" fontId="15" fillId="0" borderId="14" xfId="0" applyFont="1" applyBorder="1" applyAlignment="1">
      <alignment horizontal="center" wrapText="1"/>
    </xf>
    <xf numFmtId="0" fontId="0" fillId="0" borderId="55" xfId="0" applyBorder="1" applyAlignment="1">
      <alignment horizontal="right" vertical="top"/>
    </xf>
    <xf numFmtId="0" fontId="0" fillId="0" borderId="55" xfId="0" applyBorder="1" applyAlignment="1">
      <alignment vertical="top"/>
    </xf>
    <xf numFmtId="0" fontId="0" fillId="0" borderId="25" xfId="0" applyBorder="1" applyAlignment="1">
      <alignment vertical="top" wrapText="1"/>
    </xf>
    <xf numFmtId="0" fontId="9" fillId="0" borderId="26" xfId="0" applyFont="1" applyBorder="1" applyAlignment="1">
      <alignment horizontal="right" vertical="top" wrapText="1"/>
    </xf>
    <xf numFmtId="0" fontId="9" fillId="0" borderId="55" xfId="0" applyFont="1" applyBorder="1" applyAlignment="1">
      <alignment horizontal="right" vertical="top" wrapText="1"/>
    </xf>
    <xf numFmtId="0" fontId="9" fillId="0" borderId="25" xfId="0" applyFont="1" applyBorder="1" applyAlignment="1">
      <alignment horizontal="right" vertical="top" wrapText="1"/>
    </xf>
    <xf numFmtId="0" fontId="0" fillId="0" borderId="55" xfId="0" applyBorder="1" applyAlignment="1">
      <alignment vertical="top" wrapText="1"/>
    </xf>
    <xf numFmtId="0" fontId="0" fillId="0" borderId="26" xfId="0" applyBorder="1" applyAlignment="1">
      <alignment vertical="top"/>
    </xf>
    <xf numFmtId="0" fontId="0" fillId="0" borderId="25" xfId="0" applyBorder="1" applyAlignment="1">
      <alignment vertical="top"/>
    </xf>
    <xf numFmtId="0" fontId="19" fillId="0" borderId="1" xfId="0" applyFont="1" applyBorder="1" applyAlignment="1">
      <alignment horizontal="right" wrapText="1"/>
    </xf>
    <xf numFmtId="0" fontId="19" fillId="0" borderId="26" xfId="0" applyFont="1" applyBorder="1" applyAlignment="1">
      <alignment horizontal="right" vertical="top" wrapText="1"/>
    </xf>
    <xf numFmtId="0" fontId="0" fillId="0" borderId="25" xfId="0" applyBorder="1" applyAlignment="1">
      <alignment horizontal="right" vertical="top" wrapText="1"/>
    </xf>
    <xf numFmtId="0" fontId="0" fillId="0" borderId="55" xfId="0" applyBorder="1" applyAlignment="1"/>
    <xf numFmtId="0" fontId="0" fillId="0" borderId="3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9" xfId="0" applyBorder="1" applyAlignment="1"/>
    <xf numFmtId="0" fontId="0" fillId="0" borderId="0" xfId="0" applyBorder="1" applyAlignment="1">
      <alignment vertical="top"/>
    </xf>
    <xf numFmtId="0" fontId="0" fillId="0" borderId="41" xfId="0" applyBorder="1"/>
    <xf numFmtId="0" fontId="0" fillId="0" borderId="5" xfId="0" applyBorder="1" applyAlignment="1">
      <alignment vertical="top"/>
    </xf>
    <xf numFmtId="0" fontId="0" fillId="0" borderId="58" xfId="0" applyBorder="1"/>
    <xf numFmtId="0" fontId="0" fillId="0" borderId="9" xfId="0" applyBorder="1"/>
    <xf numFmtId="0" fontId="0" fillId="0" borderId="48" xfId="0" applyBorder="1"/>
    <xf numFmtId="0" fontId="0" fillId="0" borderId="5" xfId="0" applyBorder="1" applyAlignment="1"/>
    <xf numFmtId="0" fontId="13" fillId="0" borderId="24" xfId="1" applyFont="1" applyBorder="1" applyAlignment="1">
      <alignment horizontal="center" wrapText="1"/>
    </xf>
    <xf numFmtId="0" fontId="15" fillId="0" borderId="26" xfId="0" applyFont="1" applyBorder="1" applyAlignment="1">
      <alignment horizontal="center" vertical="top" wrapText="1"/>
    </xf>
    <xf numFmtId="0" fontId="0" fillId="0" borderId="25" xfId="0" applyBorder="1" applyAlignment="1"/>
    <xf numFmtId="0" fontId="15" fillId="0" borderId="26" xfId="0" applyFont="1" applyBorder="1" applyAlignment="1">
      <alignment horizontal="center"/>
    </xf>
    <xf numFmtId="4" fontId="0" fillId="2" borderId="75" xfId="0" applyNumberFormat="1" applyFill="1" applyBorder="1"/>
    <xf numFmtId="4" fontId="0" fillId="2" borderId="68" xfId="0" applyNumberFormat="1" applyFill="1" applyBorder="1"/>
    <xf numFmtId="0" fontId="0" fillId="0" borderId="73" xfId="0" applyBorder="1" applyAlignment="1">
      <alignment horizontal="center" vertical="top"/>
    </xf>
    <xf numFmtId="49" fontId="15" fillId="0" borderId="60" xfId="0" applyNumberFormat="1" applyFont="1" applyBorder="1" applyAlignment="1">
      <alignment horizontal="center" vertical="center" wrapText="1"/>
    </xf>
    <xf numFmtId="4" fontId="29" fillId="0" borderId="32" xfId="0" applyNumberFormat="1" applyFont="1" applyBorder="1"/>
    <xf numFmtId="4" fontId="29" fillId="0" borderId="65" xfId="0" applyNumberFormat="1" applyFont="1" applyBorder="1"/>
    <xf numFmtId="49" fontId="27" fillId="0" borderId="34" xfId="0" applyNumberFormat="1" applyFont="1" applyBorder="1" applyAlignment="1">
      <alignment vertical="top"/>
    </xf>
    <xf numFmtId="0" fontId="31" fillId="0" borderId="65" xfId="0" applyFont="1" applyBorder="1"/>
    <xf numFmtId="0" fontId="15" fillId="0" borderId="25" xfId="0" applyFont="1" applyBorder="1" applyAlignment="1">
      <alignment vertical="top"/>
    </xf>
    <xf numFmtId="0" fontId="0" fillId="0" borderId="25" xfId="0" applyBorder="1" applyAlignment="1">
      <alignment vertical="top" wrapText="1"/>
    </xf>
    <xf numFmtId="0" fontId="27" fillId="0" borderId="55" xfId="0" applyFont="1" applyBorder="1" applyAlignment="1">
      <alignment vertical="top" wrapText="1"/>
    </xf>
    <xf numFmtId="4" fontId="29" fillId="0" borderId="25" xfId="0" applyNumberFormat="1" applyFont="1" applyBorder="1" applyAlignment="1">
      <alignment horizontal="right" vertical="center"/>
    </xf>
    <xf numFmtId="14" fontId="0" fillId="0" borderId="10" xfId="0" applyNumberFormat="1" applyBorder="1"/>
    <xf numFmtId="14" fontId="0" fillId="0" borderId="17" xfId="0" applyNumberFormat="1" applyBorder="1"/>
    <xf numFmtId="4" fontId="0" fillId="0" borderId="32" xfId="0" applyNumberFormat="1" applyFill="1" applyBorder="1"/>
    <xf numFmtId="4" fontId="0" fillId="0" borderId="45" xfId="0" applyNumberFormat="1" applyFill="1" applyBorder="1"/>
    <xf numFmtId="4" fontId="29" fillId="0" borderId="21" xfId="0" applyNumberFormat="1" applyFont="1" applyBorder="1"/>
    <xf numFmtId="4" fontId="32" fillId="0" borderId="18" xfId="0" applyNumberFormat="1" applyFont="1" applyBorder="1"/>
    <xf numFmtId="0" fontId="0" fillId="0" borderId="47" xfId="0" applyFill="1" applyBorder="1"/>
    <xf numFmtId="0" fontId="0" fillId="0" borderId="41" xfId="0" applyFill="1" applyBorder="1" applyAlignment="1">
      <alignment horizontal="right"/>
    </xf>
    <xf numFmtId="49" fontId="23" fillId="0" borderId="17" xfId="0" applyNumberFormat="1" applyFont="1" applyBorder="1" applyAlignment="1">
      <alignment horizontal="center" vertical="center" wrapText="1"/>
    </xf>
    <xf numFmtId="49" fontId="23" fillId="0" borderId="34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vertical="top"/>
    </xf>
    <xf numFmtId="0" fontId="15" fillId="0" borderId="17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0" fillId="0" borderId="55" xfId="0" applyBorder="1" applyAlignment="1">
      <alignment vertical="top"/>
    </xf>
    <xf numFmtId="0" fontId="0" fillId="0" borderId="26" xfId="0" applyBorder="1" applyAlignment="1">
      <alignment vertical="top"/>
    </xf>
    <xf numFmtId="0" fontId="15" fillId="0" borderId="34" xfId="0" applyFont="1" applyBorder="1" applyAlignment="1">
      <alignment horizontal="center"/>
    </xf>
    <xf numFmtId="0" fontId="0" fillId="0" borderId="9" xfId="0" applyBorder="1"/>
    <xf numFmtId="0" fontId="15" fillId="0" borderId="6" xfId="0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0" fontId="15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49" fontId="21" fillId="0" borderId="55" xfId="0" applyNumberFormat="1" applyFont="1" applyBorder="1" applyAlignment="1">
      <alignment vertical="top" wrapText="1"/>
    </xf>
    <xf numFmtId="0" fontId="15" fillId="0" borderId="55" xfId="0" applyFont="1" applyBorder="1" applyAlignment="1">
      <alignment horizontal="center" vertical="top"/>
    </xf>
    <xf numFmtId="0" fontId="15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15" fillId="0" borderId="26" xfId="0" applyFont="1" applyBorder="1" applyAlignment="1">
      <alignment horizontal="center"/>
    </xf>
    <xf numFmtId="0" fontId="5" fillId="0" borderId="55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0" fillId="0" borderId="60" xfId="0" applyBorder="1"/>
    <xf numFmtId="0" fontId="0" fillId="0" borderId="9" xfId="0" applyBorder="1" applyAlignment="1">
      <alignment vertical="top"/>
    </xf>
    <xf numFmtId="4" fontId="0" fillId="2" borderId="9" xfId="0" applyNumberFormat="1" applyFill="1" applyBorder="1"/>
    <xf numFmtId="0" fontId="0" fillId="0" borderId="55" xfId="0" applyBorder="1" applyAlignment="1">
      <alignment vertical="top"/>
    </xf>
    <xf numFmtId="0" fontId="15" fillId="0" borderId="21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9" xfId="0" applyBorder="1"/>
    <xf numFmtId="0" fontId="0" fillId="0" borderId="47" xfId="0" applyBorder="1" applyAlignment="1">
      <alignment vertical="top"/>
    </xf>
    <xf numFmtId="0" fontId="15" fillId="0" borderId="26" xfId="0" applyFont="1" applyBorder="1" applyAlignment="1">
      <alignment horizontal="center" vertical="top"/>
    </xf>
    <xf numFmtId="0" fontId="0" fillId="0" borderId="55" xfId="0" applyBorder="1" applyAlignment="1">
      <alignment horizontal="center" vertical="top"/>
    </xf>
    <xf numFmtId="0" fontId="0" fillId="0" borderId="0" xfId="0" applyBorder="1" applyAlignment="1">
      <alignment vertical="top"/>
    </xf>
    <xf numFmtId="49" fontId="21" fillId="0" borderId="55" xfId="0" applyNumberFormat="1" applyFont="1" applyBorder="1" applyAlignment="1">
      <alignment vertical="top" wrapText="1"/>
    </xf>
    <xf numFmtId="0" fontId="0" fillId="0" borderId="58" xfId="0" applyBorder="1" applyAlignment="1">
      <alignment horizontal="center" vertical="top"/>
    </xf>
    <xf numFmtId="0" fontId="15" fillId="0" borderId="55" xfId="0" applyFont="1" applyBorder="1" applyAlignment="1">
      <alignment horizontal="center" vertical="top"/>
    </xf>
    <xf numFmtId="0" fontId="15" fillId="0" borderId="25" xfId="0" applyFont="1" applyBorder="1" applyAlignment="1">
      <alignment horizontal="center" vertical="top"/>
    </xf>
    <xf numFmtId="4" fontId="0" fillId="0" borderId="55" xfId="0" applyNumberFormat="1" applyFill="1" applyBorder="1" applyAlignment="1">
      <alignment vertical="top"/>
    </xf>
    <xf numFmtId="0" fontId="8" fillId="0" borderId="25" xfId="0" applyFont="1" applyBorder="1" applyAlignment="1">
      <alignment horizontal="center" vertical="top"/>
    </xf>
    <xf numFmtId="0" fontId="15" fillId="0" borderId="26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66" xfId="0" applyBorder="1" applyAlignment="1">
      <alignment vertical="top"/>
    </xf>
    <xf numFmtId="0" fontId="34" fillId="0" borderId="26" xfId="1" applyFont="1" applyFill="1" applyBorder="1" applyAlignment="1">
      <alignment horizontal="center" wrapText="1"/>
    </xf>
    <xf numFmtId="0" fontId="34" fillId="0" borderId="25" xfId="1" applyFont="1" applyBorder="1" applyAlignment="1">
      <alignment horizontal="center"/>
    </xf>
    <xf numFmtId="0" fontId="0" fillId="0" borderId="48" xfId="0" applyBorder="1"/>
    <xf numFmtId="0" fontId="0" fillId="0" borderId="40" xfId="0" applyFill="1" applyBorder="1" applyAlignment="1">
      <alignment horizontal="left"/>
    </xf>
    <xf numFmtId="0" fontId="0" fillId="0" borderId="77" xfId="0" applyFill="1" applyBorder="1" applyAlignment="1">
      <alignment horizontal="right"/>
    </xf>
    <xf numFmtId="0" fontId="0" fillId="0" borderId="39" xfId="0" applyBorder="1"/>
    <xf numFmtId="0" fontId="0" fillId="0" borderId="61" xfId="0" applyFill="1" applyBorder="1"/>
    <xf numFmtId="4" fontId="0" fillId="0" borderId="61" xfId="0" applyNumberFormat="1" applyBorder="1" applyAlignment="1">
      <alignment vertical="top"/>
    </xf>
    <xf numFmtId="0" fontId="0" fillId="0" borderId="61" xfId="0" applyBorder="1"/>
    <xf numFmtId="0" fontId="0" fillId="0" borderId="73" xfId="0" applyBorder="1" applyAlignment="1">
      <alignment vertical="top"/>
    </xf>
    <xf numFmtId="0" fontId="0" fillId="0" borderId="57" xfId="0" applyFill="1" applyBorder="1"/>
    <xf numFmtId="4" fontId="0" fillId="2" borderId="55" xfId="0" applyNumberFormat="1" applyFill="1" applyBorder="1"/>
    <xf numFmtId="0" fontId="0" fillId="2" borderId="6" xfId="0" applyFill="1" applyBorder="1" applyAlignment="1">
      <alignment vertical="top"/>
    </xf>
    <xf numFmtId="0" fontId="0" fillId="0" borderId="42" xfId="0" applyFill="1" applyBorder="1"/>
    <xf numFmtId="0" fontId="15" fillId="0" borderId="26" xfId="0" applyFont="1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6" xfId="0" applyFill="1" applyBorder="1"/>
    <xf numFmtId="0" fontId="0" fillId="2" borderId="55" xfId="0" applyFill="1" applyBorder="1"/>
    <xf numFmtId="0" fontId="0" fillId="0" borderId="26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5" xfId="0" applyBorder="1" applyAlignment="1">
      <alignment vertical="center"/>
    </xf>
    <xf numFmtId="0" fontId="15" fillId="0" borderId="33" xfId="0" applyFont="1" applyBorder="1" applyAlignment="1">
      <alignment vertical="center"/>
    </xf>
    <xf numFmtId="4" fontId="29" fillId="0" borderId="6" xfId="0" applyNumberFormat="1" applyFont="1" applyBorder="1"/>
    <xf numFmtId="0" fontId="0" fillId="0" borderId="15" xfId="0" applyBorder="1"/>
    <xf numFmtId="4" fontId="0" fillId="0" borderId="71" xfId="0" applyNumberFormat="1" applyBorder="1"/>
    <xf numFmtId="4" fontId="0" fillId="0" borderId="50" xfId="0" applyNumberFormat="1" applyBorder="1"/>
    <xf numFmtId="0" fontId="0" fillId="0" borderId="80" xfId="0" applyBorder="1"/>
    <xf numFmtId="0" fontId="0" fillId="0" borderId="71" xfId="0" applyBorder="1"/>
    <xf numFmtId="4" fontId="30" fillId="0" borderId="15" xfId="0" applyNumberFormat="1" applyFont="1" applyBorder="1"/>
    <xf numFmtId="0" fontId="0" fillId="0" borderId="80" xfId="0" applyFill="1" applyBorder="1"/>
    <xf numFmtId="0" fontId="4" fillId="0" borderId="33" xfId="0" applyFont="1" applyBorder="1"/>
    <xf numFmtId="0" fontId="4" fillId="0" borderId="35" xfId="0" applyFont="1" applyBorder="1"/>
    <xf numFmtId="4" fontId="29" fillId="0" borderId="35" xfId="0" applyNumberFormat="1" applyFont="1" applyBorder="1"/>
    <xf numFmtId="4" fontId="0" fillId="0" borderId="40" xfId="0" applyNumberFormat="1" applyFill="1" applyBorder="1"/>
    <xf numFmtId="4" fontId="24" fillId="0" borderId="61" xfId="0" applyNumberFormat="1" applyFont="1" applyBorder="1" applyAlignment="1">
      <alignment vertical="top"/>
    </xf>
    <xf numFmtId="4" fontId="0" fillId="0" borderId="44" xfId="0" applyNumberFormat="1" applyBorder="1"/>
    <xf numFmtId="0" fontId="24" fillId="0" borderId="61" xfId="0" applyFont="1" applyBorder="1" applyAlignment="1">
      <alignment vertical="top"/>
    </xf>
    <xf numFmtId="0" fontId="24" fillId="0" borderId="61" xfId="0" applyFont="1" applyBorder="1"/>
    <xf numFmtId="4" fontId="31" fillId="0" borderId="71" xfId="0" applyNumberFormat="1" applyFont="1" applyBorder="1"/>
    <xf numFmtId="0" fontId="31" fillId="0" borderId="80" xfId="0" applyFont="1" applyBorder="1"/>
    <xf numFmtId="4" fontId="31" fillId="0" borderId="71" xfId="0" applyNumberFormat="1" applyFont="1" applyFill="1" applyBorder="1"/>
    <xf numFmtId="0" fontId="31" fillId="0" borderId="39" xfId="0" applyFont="1" applyBorder="1"/>
    <xf numFmtId="4" fontId="31" fillId="0" borderId="79" xfId="0" applyNumberFormat="1" applyFont="1" applyFill="1" applyBorder="1"/>
    <xf numFmtId="4" fontId="31" fillId="0" borderId="61" xfId="0" applyNumberFormat="1" applyFont="1" applyFill="1" applyBorder="1"/>
    <xf numFmtId="4" fontId="31" fillId="0" borderId="39" xfId="0" applyNumberFormat="1" applyFont="1" applyFill="1" applyBorder="1"/>
    <xf numFmtId="0" fontId="31" fillId="0" borderId="79" xfId="0" applyFont="1" applyBorder="1"/>
    <xf numFmtId="0" fontId="0" fillId="0" borderId="79" xfId="0" applyBorder="1"/>
    <xf numFmtId="0" fontId="15" fillId="0" borderId="33" xfId="0" applyFont="1" applyBorder="1" applyAlignment="1">
      <alignment wrapText="1"/>
    </xf>
    <xf numFmtId="4" fontId="30" fillId="0" borderId="65" xfId="0" applyNumberFormat="1" applyFont="1" applyBorder="1"/>
    <xf numFmtId="0" fontId="4" fillId="0" borderId="65" xfId="0" applyFont="1" applyFill="1" applyBorder="1"/>
    <xf numFmtId="4" fontId="0" fillId="0" borderId="65" xfId="0" applyNumberFormat="1" applyFont="1" applyBorder="1"/>
    <xf numFmtId="4" fontId="24" fillId="0" borderId="65" xfId="0" applyNumberFormat="1" applyFont="1" applyFill="1" applyBorder="1"/>
    <xf numFmtId="4" fontId="15" fillId="0" borderId="65" xfId="0" applyNumberFormat="1" applyFont="1" applyBorder="1"/>
    <xf numFmtId="4" fontId="24" fillId="0" borderId="65" xfId="0" applyNumberFormat="1" applyFont="1" applyBorder="1"/>
    <xf numFmtId="4" fontId="25" fillId="0" borderId="65" xfId="0" applyNumberFormat="1" applyFont="1" applyBorder="1"/>
    <xf numFmtId="4" fontId="22" fillId="0" borderId="65" xfId="0" applyNumberFormat="1" applyFont="1" applyFill="1" applyBorder="1"/>
    <xf numFmtId="4" fontId="33" fillId="0" borderId="65" xfId="0" applyNumberFormat="1" applyFont="1" applyBorder="1"/>
    <xf numFmtId="4" fontId="25" fillId="2" borderId="65" xfId="0" applyNumberFormat="1" applyFont="1" applyFill="1" applyBorder="1"/>
    <xf numFmtId="0" fontId="0" fillId="0" borderId="9" xfId="0" applyBorder="1"/>
    <xf numFmtId="49" fontId="27" fillId="0" borderId="3" xfId="0" applyNumberFormat="1" applyFont="1" applyBorder="1" applyAlignment="1">
      <alignment vertical="top" wrapText="1"/>
    </xf>
    <xf numFmtId="0" fontId="15" fillId="0" borderId="10" xfId="0" applyFont="1" applyBorder="1" applyAlignment="1">
      <alignment horizontal="center"/>
    </xf>
    <xf numFmtId="0" fontId="0" fillId="0" borderId="25" xfId="0" applyBorder="1" applyAlignment="1">
      <alignment vertical="top"/>
    </xf>
    <xf numFmtId="0" fontId="0" fillId="0" borderId="3" xfId="0" applyBorder="1" applyAlignment="1">
      <alignment vertical="top"/>
    </xf>
    <xf numFmtId="0" fontId="14" fillId="0" borderId="34" xfId="0" applyFont="1" applyBorder="1"/>
    <xf numFmtId="0" fontId="13" fillId="0" borderId="1" xfId="1" applyFont="1" applyBorder="1" applyAlignment="1">
      <alignment horizontal="center"/>
    </xf>
    <xf numFmtId="0" fontId="13" fillId="0" borderId="53" xfId="1" applyFont="1" applyBorder="1" applyAlignment="1">
      <alignment horizontal="center"/>
    </xf>
    <xf numFmtId="0" fontId="0" fillId="0" borderId="27" xfId="0" applyFill="1" applyBorder="1"/>
    <xf numFmtId="0" fontId="15" fillId="0" borderId="28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13" fillId="0" borderId="2" xfId="1" applyFont="1" applyFill="1" applyBorder="1" applyAlignment="1">
      <alignment horizontal="center" wrapText="1"/>
    </xf>
    <xf numFmtId="0" fontId="13" fillId="0" borderId="5" xfId="1" applyFont="1" applyBorder="1" applyAlignment="1">
      <alignment horizontal="center" wrapText="1"/>
    </xf>
    <xf numFmtId="4" fontId="29" fillId="0" borderId="69" xfId="0" applyNumberFormat="1" applyFont="1" applyBorder="1" applyAlignment="1">
      <alignment horizontal="right" vertical="center"/>
    </xf>
    <xf numFmtId="0" fontId="0" fillId="0" borderId="33" xfId="0" applyFill="1" applyBorder="1"/>
    <xf numFmtId="0" fontId="0" fillId="0" borderId="43" xfId="0" applyBorder="1" applyAlignment="1">
      <alignment horizontal="right"/>
    </xf>
    <xf numFmtId="0" fontId="0" fillId="0" borderId="9" xfId="0" applyBorder="1"/>
    <xf numFmtId="0" fontId="15" fillId="0" borderId="10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0" fillId="0" borderId="2" xfId="0" applyBorder="1"/>
    <xf numFmtId="4" fontId="0" fillId="0" borderId="22" xfId="0" applyNumberFormat="1" applyFill="1" applyBorder="1"/>
    <xf numFmtId="0" fontId="0" fillId="2" borderId="25" xfId="0" applyFill="1" applyBorder="1"/>
    <xf numFmtId="0" fontId="0" fillId="2" borderId="10" xfId="0" applyFill="1" applyBorder="1"/>
    <xf numFmtId="0" fontId="0" fillId="0" borderId="10" xfId="0" applyBorder="1" applyAlignment="1">
      <alignment horizontal="center" vertical="top"/>
    </xf>
    <xf numFmtId="0" fontId="15" fillId="0" borderId="32" xfId="0" applyFont="1" applyBorder="1" applyAlignment="1"/>
    <xf numFmtId="0" fontId="15" fillId="0" borderId="32" xfId="0" applyFont="1" applyBorder="1"/>
    <xf numFmtId="4" fontId="29" fillId="0" borderId="33" xfId="0" applyNumberFormat="1" applyFont="1" applyBorder="1"/>
    <xf numFmtId="0" fontId="0" fillId="0" borderId="19" xfId="0" applyBorder="1" applyAlignment="1">
      <alignment horizontal="right"/>
    </xf>
    <xf numFmtId="0" fontId="0" fillId="0" borderId="66" xfId="0" applyBorder="1" applyAlignment="1">
      <alignment horizontal="center" vertical="top"/>
    </xf>
    <xf numFmtId="49" fontId="23" fillId="0" borderId="25" xfId="0" applyNumberFormat="1" applyFont="1" applyBorder="1" applyAlignment="1">
      <alignment horizontal="center" vertical="center" wrapText="1"/>
    </xf>
    <xf numFmtId="0" fontId="0" fillId="0" borderId="25" xfId="0" applyBorder="1" applyAlignment="1"/>
    <xf numFmtId="0" fontId="0" fillId="0" borderId="55" xfId="0" applyBorder="1" applyAlignment="1">
      <alignment vertical="top"/>
    </xf>
    <xf numFmtId="0" fontId="15" fillId="0" borderId="6" xfId="0" applyFont="1" applyBorder="1" applyAlignment="1"/>
    <xf numFmtId="0" fontId="15" fillId="0" borderId="32" xfId="0" applyFont="1" applyBorder="1" applyAlignment="1">
      <alignment horizontal="center" vertical="top" wrapText="1"/>
    </xf>
    <xf numFmtId="4" fontId="30" fillId="0" borderId="55" xfId="0" applyNumberFormat="1" applyFont="1" applyBorder="1"/>
    <xf numFmtId="4" fontId="30" fillId="0" borderId="64" xfId="0" applyNumberFormat="1" applyFont="1" applyBorder="1"/>
    <xf numFmtId="4" fontId="33" fillId="0" borderId="66" xfId="0" applyNumberFormat="1" applyFont="1" applyBorder="1"/>
    <xf numFmtId="4" fontId="0" fillId="0" borderId="13" xfId="0" applyNumberFormat="1" applyFill="1" applyBorder="1"/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6" xfId="0" applyBorder="1" applyAlignment="1">
      <alignment horizontal="center" vertical="top"/>
    </xf>
    <xf numFmtId="0" fontId="0" fillId="0" borderId="2" xfId="0" applyBorder="1" applyAlignment="1">
      <alignment horizontal="right"/>
    </xf>
    <xf numFmtId="0" fontId="0" fillId="0" borderId="23" xfId="0" applyFill="1" applyBorder="1" applyAlignment="1">
      <alignment horizontal="right"/>
    </xf>
    <xf numFmtId="0" fontId="13" fillId="0" borderId="9" xfId="1" applyFont="1" applyFill="1" applyBorder="1" applyAlignment="1">
      <alignment horizontal="center"/>
    </xf>
    <xf numFmtId="0" fontId="0" fillId="0" borderId="44" xfId="0" applyFill="1" applyBorder="1" applyAlignment="1">
      <alignment horizontal="left"/>
    </xf>
    <xf numFmtId="17" fontId="0" fillId="0" borderId="55" xfId="0" applyNumberFormat="1" applyBorder="1"/>
    <xf numFmtId="0" fontId="0" fillId="2" borderId="32" xfId="0" applyFill="1" applyBorder="1"/>
    <xf numFmtId="0" fontId="0" fillId="2" borderId="9" xfId="0" applyFill="1" applyBorder="1" applyAlignment="1">
      <alignment horizontal="right"/>
    </xf>
    <xf numFmtId="0" fontId="0" fillId="2" borderId="30" xfId="0" applyFill="1" applyBorder="1"/>
    <xf numFmtId="0" fontId="0" fillId="2" borderId="30" xfId="0" applyFill="1" applyBorder="1" applyAlignment="1">
      <alignment horizontal="right"/>
    </xf>
    <xf numFmtId="4" fontId="29" fillId="0" borderId="34" xfId="0" applyNumberFormat="1" applyFont="1" applyBorder="1"/>
    <xf numFmtId="0" fontId="15" fillId="0" borderId="26" xfId="0" applyFont="1" applyBorder="1" applyAlignment="1">
      <alignment horizontal="center"/>
    </xf>
    <xf numFmtId="0" fontId="0" fillId="0" borderId="73" xfId="0" applyBorder="1"/>
    <xf numFmtId="0" fontId="0" fillId="0" borderId="65" xfId="0" applyBorder="1"/>
    <xf numFmtId="0" fontId="13" fillId="0" borderId="1" xfId="1" applyFont="1" applyBorder="1" applyAlignment="1">
      <alignment horizontal="center" vertical="center"/>
    </xf>
    <xf numFmtId="0" fontId="13" fillId="0" borderId="53" xfId="1" applyFont="1" applyBorder="1" applyAlignment="1">
      <alignment horizontal="center" vertical="center"/>
    </xf>
    <xf numFmtId="4" fontId="29" fillId="0" borderId="10" xfId="0" applyNumberFormat="1" applyFont="1" applyBorder="1"/>
    <xf numFmtId="0" fontId="13" fillId="0" borderId="66" xfId="1" applyFont="1" applyFill="1" applyBorder="1" applyAlignment="1">
      <alignment horizontal="center"/>
    </xf>
    <xf numFmtId="0" fontId="0" fillId="0" borderId="73" xfId="0" applyFill="1" applyBorder="1"/>
    <xf numFmtId="0" fontId="0" fillId="0" borderId="55" xfId="0" applyBorder="1" applyAlignment="1">
      <alignment vertical="center"/>
    </xf>
    <xf numFmtId="0" fontId="0" fillId="0" borderId="9" xfId="0" applyBorder="1"/>
    <xf numFmtId="0" fontId="15" fillId="0" borderId="26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0" fillId="0" borderId="54" xfId="0" applyFill="1" applyBorder="1" applyAlignment="1">
      <alignment vertical="top"/>
    </xf>
    <xf numFmtId="0" fontId="0" fillId="0" borderId="65" xfId="0" applyBorder="1"/>
    <xf numFmtId="0" fontId="15" fillId="0" borderId="14" xfId="0" applyFont="1" applyBorder="1" applyAlignment="1">
      <alignment horizontal="center" wrapText="1"/>
    </xf>
    <xf numFmtId="0" fontId="15" fillId="0" borderId="32" xfId="0" applyFont="1" applyBorder="1" applyAlignment="1">
      <alignment horizontal="center" wrapText="1"/>
    </xf>
    <xf numFmtId="4" fontId="29" fillId="0" borderId="14" xfId="0" applyNumberFormat="1" applyFont="1" applyFill="1" applyBorder="1" applyAlignment="1">
      <alignment vertical="top"/>
    </xf>
    <xf numFmtId="4" fontId="30" fillId="0" borderId="18" xfId="0" applyNumberFormat="1" applyFont="1" applyBorder="1"/>
    <xf numFmtId="4" fontId="29" fillId="0" borderId="25" xfId="0" applyNumberFormat="1" applyFont="1" applyFill="1" applyBorder="1"/>
    <xf numFmtId="4" fontId="29" fillId="0" borderId="34" xfId="0" applyNumberFormat="1" applyFont="1" applyFill="1" applyBorder="1"/>
    <xf numFmtId="0" fontId="13" fillId="0" borderId="0" xfId="1" applyFont="1" applyFill="1" applyBorder="1" applyAlignment="1">
      <alignment horizontal="center"/>
    </xf>
    <xf numFmtId="4" fontId="30" fillId="0" borderId="14" xfId="0" applyNumberFormat="1" applyFont="1" applyBorder="1"/>
    <xf numFmtId="4" fontId="0" fillId="0" borderId="76" xfId="0" applyNumberFormat="1" applyFont="1" applyBorder="1"/>
    <xf numFmtId="4" fontId="24" fillId="0" borderId="69" xfId="0" applyNumberFormat="1" applyFont="1" applyFill="1" applyBorder="1"/>
    <xf numFmtId="4" fontId="24" fillId="0" borderId="69" xfId="0" applyNumberFormat="1" applyFont="1" applyBorder="1"/>
    <xf numFmtId="4" fontId="25" fillId="0" borderId="69" xfId="0" applyNumberFormat="1" applyFont="1" applyBorder="1"/>
    <xf numFmtId="4" fontId="0" fillId="2" borderId="69" xfId="0" applyNumberFormat="1" applyFill="1" applyBorder="1"/>
    <xf numFmtId="0" fontId="25" fillId="2" borderId="69" xfId="0" applyFont="1" applyFill="1" applyBorder="1"/>
    <xf numFmtId="4" fontId="22" fillId="0" borderId="70" xfId="0" applyNumberFormat="1" applyFont="1" applyFill="1" applyBorder="1"/>
    <xf numFmtId="4" fontId="22" fillId="0" borderId="69" xfId="0" applyNumberFormat="1" applyFont="1" applyFill="1" applyBorder="1"/>
    <xf numFmtId="4" fontId="22" fillId="0" borderId="47" xfId="0" applyNumberFormat="1" applyFont="1" applyFill="1" applyBorder="1"/>
    <xf numFmtId="4" fontId="30" fillId="0" borderId="0" xfId="0" applyNumberFormat="1" applyFont="1" applyBorder="1"/>
    <xf numFmtId="4" fontId="30" fillId="0" borderId="34" xfId="0" applyNumberFormat="1" applyFont="1" applyBorder="1"/>
    <xf numFmtId="0" fontId="13" fillId="0" borderId="55" xfId="1" applyFont="1" applyBorder="1" applyAlignment="1">
      <alignment horizontal="center" wrapText="1"/>
    </xf>
    <xf numFmtId="4" fontId="0" fillId="2" borderId="26" xfId="0" applyNumberFormat="1" applyFill="1" applyBorder="1"/>
    <xf numFmtId="4" fontId="25" fillId="0" borderId="73" xfId="0" applyNumberFormat="1" applyFont="1" applyBorder="1"/>
    <xf numFmtId="4" fontId="0" fillId="0" borderId="18" xfId="0" applyNumberFormat="1" applyBorder="1"/>
    <xf numFmtId="4" fontId="0" fillId="0" borderId="73" xfId="0" applyNumberFormat="1" applyFill="1" applyBorder="1" applyAlignment="1">
      <alignment vertical="top"/>
    </xf>
    <xf numFmtId="0" fontId="15" fillId="0" borderId="26" xfId="0" applyFont="1" applyBorder="1" applyAlignment="1">
      <alignment horizontal="center" vertical="top" wrapText="1"/>
    </xf>
    <xf numFmtId="49" fontId="27" fillId="0" borderId="32" xfId="0" applyNumberFormat="1" applyFont="1" applyBorder="1" applyAlignment="1">
      <alignment horizontal="center" vertical="top" wrapText="1"/>
    </xf>
    <xf numFmtId="49" fontId="27" fillId="0" borderId="0" xfId="0" applyNumberFormat="1" applyFont="1" applyBorder="1" applyAlignment="1">
      <alignment horizontal="center" vertical="top" wrapText="1"/>
    </xf>
    <xf numFmtId="4" fontId="0" fillId="2" borderId="62" xfId="0" applyNumberFormat="1" applyFill="1" applyBorder="1"/>
    <xf numFmtId="0" fontId="0" fillId="0" borderId="1" xfId="0" applyBorder="1"/>
    <xf numFmtId="0" fontId="0" fillId="0" borderId="58" xfId="0" applyBorder="1"/>
    <xf numFmtId="4" fontId="29" fillId="0" borderId="6" xfId="0" applyNumberFormat="1" applyFont="1" applyBorder="1" applyAlignment="1">
      <alignment horizontal="right" vertical="center"/>
    </xf>
    <xf numFmtId="4" fontId="29" fillId="0" borderId="0" xfId="0" applyNumberFormat="1" applyFont="1" applyBorder="1" applyAlignment="1">
      <alignment horizontal="right" vertical="center"/>
    </xf>
    <xf numFmtId="0" fontId="15" fillId="0" borderId="26" xfId="0" applyFont="1" applyBorder="1" applyAlignment="1">
      <alignment horizontal="center" vertical="top"/>
    </xf>
    <xf numFmtId="0" fontId="0" fillId="0" borderId="17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65" xfId="0" applyBorder="1"/>
    <xf numFmtId="0" fontId="0" fillId="0" borderId="24" xfId="0" applyBorder="1" applyAlignment="1"/>
    <xf numFmtId="0" fontId="0" fillId="0" borderId="44" xfId="0" applyFill="1" applyBorder="1" applyAlignment="1"/>
    <xf numFmtId="0" fontId="15" fillId="0" borderId="6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0" fillId="0" borderId="65" xfId="0" applyBorder="1"/>
    <xf numFmtId="0" fontId="5" fillId="0" borderId="10" xfId="0" applyFont="1" applyBorder="1" applyAlignment="1">
      <alignment horizontal="center"/>
    </xf>
    <xf numFmtId="0" fontId="13" fillId="0" borderId="71" xfId="1" applyFont="1" applyFill="1" applyBorder="1" applyAlignment="1">
      <alignment horizontal="center"/>
    </xf>
    <xf numFmtId="0" fontId="13" fillId="0" borderId="39" xfId="1" applyFont="1" applyFill="1" applyBorder="1" applyAlignment="1">
      <alignment horizontal="center"/>
    </xf>
    <xf numFmtId="4" fontId="29" fillId="0" borderId="15" xfId="0" applyNumberFormat="1" applyFont="1" applyFill="1" applyBorder="1"/>
    <xf numFmtId="4" fontId="29" fillId="0" borderId="15" xfId="0" applyNumberFormat="1" applyFont="1" applyBorder="1" applyAlignment="1">
      <alignment horizontal="right" vertical="center"/>
    </xf>
    <xf numFmtId="0" fontId="0" fillId="0" borderId="79" xfId="0" applyFill="1" applyBorder="1"/>
    <xf numFmtId="4" fontId="32" fillId="0" borderId="15" xfId="0" applyNumberFormat="1" applyFont="1" applyBorder="1"/>
    <xf numFmtId="4" fontId="5" fillId="0" borderId="26" xfId="0" applyNumberFormat="1" applyFont="1" applyBorder="1"/>
    <xf numFmtId="0" fontId="0" fillId="0" borderId="73" xfId="0" applyBorder="1"/>
    <xf numFmtId="0" fontId="0" fillId="0" borderId="65" xfId="0" applyBorder="1"/>
    <xf numFmtId="0" fontId="0" fillId="0" borderId="5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40" xfId="0" applyFill="1" applyBorder="1"/>
    <xf numFmtId="0" fontId="0" fillId="0" borderId="9" xfId="0" applyBorder="1"/>
    <xf numFmtId="0" fontId="15" fillId="0" borderId="8" xfId="0" applyFont="1" applyBorder="1" applyAlignment="1">
      <alignment vertical="top"/>
    </xf>
    <xf numFmtId="0" fontId="15" fillId="0" borderId="19" xfId="0" applyFont="1" applyBorder="1" applyAlignment="1">
      <alignment vertical="top"/>
    </xf>
    <xf numFmtId="0" fontId="15" fillId="0" borderId="20" xfId="0" applyFont="1" applyBorder="1" applyAlignment="1">
      <alignment vertical="top"/>
    </xf>
    <xf numFmtId="0" fontId="0" fillId="0" borderId="58" xfId="0" applyBorder="1"/>
    <xf numFmtId="0" fontId="0" fillId="0" borderId="9" xfId="0" applyBorder="1"/>
    <xf numFmtId="0" fontId="15" fillId="0" borderId="26" xfId="0" applyFont="1" applyBorder="1" applyAlignment="1">
      <alignment vertical="top"/>
    </xf>
    <xf numFmtId="0" fontId="15" fillId="0" borderId="55" xfId="0" applyFont="1" applyBorder="1" applyAlignment="1">
      <alignment vertical="top"/>
    </xf>
    <xf numFmtId="0" fontId="15" fillId="0" borderId="10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15" fillId="0" borderId="8" xfId="0" applyFont="1" applyBorder="1" applyAlignment="1">
      <alignment vertical="top"/>
    </xf>
    <xf numFmtId="0" fontId="15" fillId="0" borderId="6" xfId="0" applyFont="1" applyBorder="1" applyAlignment="1">
      <alignment horizontal="center"/>
    </xf>
    <xf numFmtId="0" fontId="0" fillId="0" borderId="44" xfId="0" applyFill="1" applyBorder="1" applyAlignment="1">
      <alignment vertical="top"/>
    </xf>
    <xf numFmtId="0" fontId="15" fillId="0" borderId="52" xfId="0" applyFont="1" applyBorder="1" applyAlignment="1">
      <alignment vertical="top"/>
    </xf>
    <xf numFmtId="0" fontId="0" fillId="0" borderId="55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40" xfId="0" applyFill="1" applyBorder="1" applyAlignment="1">
      <alignment vertical="top"/>
    </xf>
    <xf numFmtId="0" fontId="0" fillId="0" borderId="16" xfId="0" applyBorder="1" applyAlignment="1"/>
    <xf numFmtId="49" fontId="27" fillId="0" borderId="26" xfId="0" applyNumberFormat="1" applyFont="1" applyBorder="1" applyAlignment="1">
      <alignment vertical="top" wrapText="1"/>
    </xf>
    <xf numFmtId="0" fontId="0" fillId="0" borderId="25" xfId="0" applyBorder="1" applyAlignment="1"/>
    <xf numFmtId="0" fontId="15" fillId="0" borderId="8" xfId="0" applyFont="1" applyBorder="1" applyAlignment="1">
      <alignment vertical="top"/>
    </xf>
    <xf numFmtId="0" fontId="15" fillId="0" borderId="19" xfId="0" applyFont="1" applyBorder="1" applyAlignment="1">
      <alignment vertical="top"/>
    </xf>
    <xf numFmtId="0" fontId="0" fillId="0" borderId="5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15" fillId="0" borderId="7" xfId="0" applyFont="1" applyBorder="1" applyAlignment="1">
      <alignment vertical="top"/>
    </xf>
    <xf numFmtId="0" fontId="0" fillId="0" borderId="53" xfId="0" applyBorder="1" applyAlignment="1">
      <alignment vertical="center"/>
    </xf>
    <xf numFmtId="0" fontId="15" fillId="0" borderId="26" xfId="0" applyFont="1" applyBorder="1" applyAlignment="1">
      <alignment vertical="top"/>
    </xf>
    <xf numFmtId="0" fontId="15" fillId="0" borderId="55" xfId="0" applyFont="1" applyBorder="1" applyAlignment="1">
      <alignment vertical="top"/>
    </xf>
    <xf numFmtId="0" fontId="0" fillId="0" borderId="25" xfId="0" applyBorder="1" applyAlignment="1">
      <alignment vertical="center"/>
    </xf>
    <xf numFmtId="0" fontId="0" fillId="2" borderId="1" xfId="0" applyFill="1" applyBorder="1" applyAlignment="1">
      <alignment vertical="top"/>
    </xf>
    <xf numFmtId="0" fontId="0" fillId="0" borderId="28" xfId="0" applyBorder="1" applyAlignment="1">
      <alignment vertical="top"/>
    </xf>
    <xf numFmtId="0" fontId="15" fillId="0" borderId="17" xfId="0" applyFont="1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Fill="1" applyBorder="1"/>
    <xf numFmtId="4" fontId="0" fillId="0" borderId="44" xfId="0" applyNumberFormat="1" applyFill="1" applyBorder="1"/>
    <xf numFmtId="0" fontId="0" fillId="0" borderId="56" xfId="0" applyBorder="1" applyAlignment="1"/>
    <xf numFmtId="0" fontId="0" fillId="0" borderId="44" xfId="0" applyBorder="1" applyAlignment="1"/>
    <xf numFmtId="4" fontId="0" fillId="2" borderId="31" xfId="0" applyNumberFormat="1" applyFill="1" applyBorder="1"/>
    <xf numFmtId="4" fontId="0" fillId="2" borderId="39" xfId="0" applyNumberFormat="1" applyFill="1" applyBorder="1"/>
    <xf numFmtId="0" fontId="0" fillId="2" borderId="31" xfId="0" applyFill="1" applyBorder="1"/>
    <xf numFmtId="0" fontId="0" fillId="2" borderId="34" xfId="0" applyFill="1" applyBorder="1"/>
    <xf numFmtId="0" fontId="0" fillId="2" borderId="13" xfId="0" applyFill="1" applyBorder="1"/>
    <xf numFmtId="0" fontId="0" fillId="0" borderId="23" xfId="0" applyBorder="1" applyAlignment="1">
      <alignment horizontal="right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15" fillId="0" borderId="26" xfId="0" applyFont="1" applyBorder="1" applyAlignment="1"/>
    <xf numFmtId="0" fontId="0" fillId="0" borderId="9" xfId="0" applyBorder="1"/>
    <xf numFmtId="0" fontId="15" fillId="0" borderId="26" xfId="0" applyFont="1" applyBorder="1" applyAlignment="1">
      <alignment vertical="top"/>
    </xf>
    <xf numFmtId="0" fontId="0" fillId="0" borderId="55" xfId="0" applyBorder="1" applyAlignment="1">
      <alignment vertical="top"/>
    </xf>
    <xf numFmtId="0" fontId="15" fillId="0" borderId="0" xfId="0" applyFont="1" applyBorder="1" applyAlignment="1">
      <alignment horizontal="center"/>
    </xf>
    <xf numFmtId="0" fontId="15" fillId="0" borderId="25" xfId="0" applyFont="1" applyBorder="1" applyAlignment="1"/>
    <xf numFmtId="0" fontId="0" fillId="0" borderId="65" xfId="0" applyBorder="1"/>
    <xf numFmtId="4" fontId="29" fillId="0" borderId="0" xfId="0" applyNumberFormat="1" applyFont="1" applyBorder="1"/>
    <xf numFmtId="4" fontId="0" fillId="0" borderId="43" xfId="0" applyNumberFormat="1" applyFill="1" applyBorder="1"/>
    <xf numFmtId="0" fontId="27" fillId="0" borderId="23" xfId="0" applyFont="1" applyBorder="1" applyAlignment="1">
      <alignment horizontal="center"/>
    </xf>
    <xf numFmtId="4" fontId="0" fillId="0" borderId="33" xfId="0" applyNumberFormat="1" applyFill="1" applyBorder="1"/>
    <xf numFmtId="0" fontId="0" fillId="0" borderId="27" xfId="0" applyBorder="1" applyAlignment="1"/>
    <xf numFmtId="4" fontId="0" fillId="0" borderId="35" xfId="0" applyNumberFormat="1" applyFill="1" applyBorder="1"/>
    <xf numFmtId="4" fontId="0" fillId="0" borderId="24" xfId="0" applyNumberFormat="1" applyFill="1" applyBorder="1"/>
    <xf numFmtId="0" fontId="0" fillId="0" borderId="41" xfId="0" applyBorder="1" applyAlignment="1"/>
    <xf numFmtId="49" fontId="21" fillId="0" borderId="0" xfId="0" applyNumberFormat="1" applyFont="1" applyBorder="1" applyAlignment="1">
      <alignment vertical="top" wrapText="1"/>
    </xf>
    <xf numFmtId="0" fontId="13" fillId="0" borderId="0" xfId="1" applyFont="1" applyBorder="1" applyAlignment="1">
      <alignment horizontal="right"/>
    </xf>
    <xf numFmtId="49" fontId="27" fillId="0" borderId="25" xfId="0" applyNumberFormat="1" applyFont="1" applyBorder="1" applyAlignment="1">
      <alignment horizontal="center" vertical="top" wrapText="1"/>
    </xf>
    <xf numFmtId="0" fontId="15" fillId="0" borderId="26" xfId="0" applyFont="1" applyBorder="1" applyAlignment="1">
      <alignment vertical="top"/>
    </xf>
    <xf numFmtId="0" fontId="0" fillId="0" borderId="17" xfId="0" applyBorder="1" applyAlignment="1">
      <alignment vertical="center"/>
    </xf>
    <xf numFmtId="49" fontId="28" fillId="0" borderId="8" xfId="0" applyNumberFormat="1" applyFont="1" applyBorder="1" applyAlignment="1">
      <alignment vertical="top" wrapText="1"/>
    </xf>
    <xf numFmtId="49" fontId="28" fillId="0" borderId="20" xfId="0" applyNumberFormat="1" applyFont="1" applyBorder="1" applyAlignment="1">
      <alignment vertical="top" wrapText="1"/>
    </xf>
    <xf numFmtId="49" fontId="28" fillId="0" borderId="4" xfId="0" applyNumberFormat="1" applyFont="1" applyBorder="1" applyAlignment="1">
      <alignment vertical="top" wrapText="1"/>
    </xf>
    <xf numFmtId="0" fontId="0" fillId="0" borderId="10" xfId="0" applyBorder="1" applyAlignment="1">
      <alignment vertical="center"/>
    </xf>
    <xf numFmtId="0" fontId="0" fillId="0" borderId="25" xfId="0" applyBorder="1" applyAlignment="1">
      <alignment vertical="top"/>
    </xf>
    <xf numFmtId="0" fontId="0" fillId="0" borderId="55" xfId="0" applyBorder="1" applyAlignment="1">
      <alignment vertical="top"/>
    </xf>
    <xf numFmtId="0" fontId="0" fillId="0" borderId="55" xfId="0" applyBorder="1" applyAlignment="1">
      <alignment vertical="top" wrapText="1"/>
    </xf>
    <xf numFmtId="0" fontId="0" fillId="0" borderId="65" xfId="0" applyBorder="1"/>
    <xf numFmtId="0" fontId="0" fillId="0" borderId="9" xfId="0" applyFill="1" applyBorder="1" applyAlignment="1">
      <alignment horizontal="left"/>
    </xf>
    <xf numFmtId="0" fontId="0" fillId="0" borderId="59" xfId="0" applyFill="1" applyBorder="1"/>
    <xf numFmtId="0" fontId="0" fillId="0" borderId="50" xfId="0" applyBorder="1" applyAlignment="1">
      <alignment horizontal="right"/>
    </xf>
    <xf numFmtId="0" fontId="0" fillId="0" borderId="0" xfId="0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0" fillId="0" borderId="19" xfId="0" applyBorder="1"/>
    <xf numFmtId="0" fontId="0" fillId="0" borderId="16" xfId="0" applyBorder="1"/>
    <xf numFmtId="0" fontId="0" fillId="0" borderId="70" xfId="0" applyFill="1" applyBorder="1"/>
    <xf numFmtId="0" fontId="0" fillId="2" borderId="47" xfId="0" applyFill="1" applyBorder="1"/>
    <xf numFmtId="0" fontId="0" fillId="2" borderId="66" xfId="0" applyFill="1" applyBorder="1"/>
    <xf numFmtId="0" fontId="0" fillId="0" borderId="3" xfId="0" applyBorder="1" applyAlignment="1">
      <alignment horizontal="right"/>
    </xf>
    <xf numFmtId="0" fontId="0" fillId="0" borderId="41" xfId="0" applyBorder="1"/>
    <xf numFmtId="0" fontId="0" fillId="0" borderId="32" xfId="0" applyBorder="1" applyAlignment="1">
      <alignment wrapText="1"/>
    </xf>
    <xf numFmtId="0" fontId="0" fillId="0" borderId="17" xfId="0" applyBorder="1" applyAlignment="1">
      <alignment horizontal="center" vertical="top"/>
    </xf>
    <xf numFmtId="0" fontId="2" fillId="0" borderId="55" xfId="0" applyFont="1" applyBorder="1" applyAlignment="1">
      <alignment vertical="center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15" fillId="0" borderId="0" xfId="0" applyFont="1" applyBorder="1" applyAlignment="1"/>
    <xf numFmtId="0" fontId="0" fillId="0" borderId="66" xfId="0" applyFill="1" applyBorder="1" applyAlignment="1">
      <alignment horizontal="right"/>
    </xf>
    <xf numFmtId="0" fontId="0" fillId="0" borderId="25" xfId="0" applyBorder="1" applyAlignment="1">
      <alignment vertical="top"/>
    </xf>
    <xf numFmtId="0" fontId="13" fillId="0" borderId="55" xfId="1" applyFont="1" applyBorder="1" applyAlignment="1">
      <alignment vertical="top"/>
    </xf>
    <xf numFmtId="0" fontId="20" fillId="0" borderId="25" xfId="0" applyFont="1" applyBorder="1" applyAlignment="1">
      <alignment vertical="top"/>
    </xf>
    <xf numFmtId="0" fontId="0" fillId="0" borderId="65" xfId="0" applyBorder="1"/>
    <xf numFmtId="0" fontId="13" fillId="0" borderId="34" xfId="1" applyFont="1" applyBorder="1" applyAlignment="1">
      <alignment horizontal="right"/>
    </xf>
    <xf numFmtId="0" fontId="0" fillId="0" borderId="53" xfId="0" applyFill="1" applyBorder="1"/>
    <xf numFmtId="0" fontId="0" fillId="0" borderId="20" xfId="0" applyFill="1" applyBorder="1"/>
    <xf numFmtId="0" fontId="0" fillId="0" borderId="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8" xfId="0" applyBorder="1"/>
    <xf numFmtId="0" fontId="20" fillId="0" borderId="55" xfId="0" applyFont="1" applyBorder="1" applyAlignment="1">
      <alignment vertical="top"/>
    </xf>
    <xf numFmtId="0" fontId="0" fillId="0" borderId="34" xfId="0" applyBorder="1" applyAlignment="1"/>
    <xf numFmtId="0" fontId="0" fillId="0" borderId="59" xfId="0" applyBorder="1"/>
    <xf numFmtId="0" fontId="0" fillId="0" borderId="58" xfId="0" applyFill="1" applyBorder="1" applyAlignment="1">
      <alignment vertical="top"/>
    </xf>
    <xf numFmtId="49" fontId="27" fillId="0" borderId="55" xfId="0" applyNumberFormat="1" applyFont="1" applyBorder="1" applyAlignment="1">
      <alignment horizontal="center" vertical="top" wrapText="1"/>
    </xf>
    <xf numFmtId="49" fontId="28" fillId="0" borderId="43" xfId="0" applyNumberFormat="1" applyFont="1" applyBorder="1" applyAlignment="1">
      <alignment vertical="top" wrapText="1"/>
    </xf>
    <xf numFmtId="49" fontId="27" fillId="0" borderId="33" xfId="0" applyNumberFormat="1" applyFont="1" applyBorder="1" applyAlignment="1">
      <alignment vertical="top" wrapText="1"/>
    </xf>
    <xf numFmtId="0" fontId="0" fillId="0" borderId="60" xfId="0" applyFill="1" applyBorder="1" applyAlignment="1"/>
    <xf numFmtId="0" fontId="27" fillId="0" borderId="26" xfId="0" applyFont="1" applyBorder="1" applyAlignment="1">
      <alignment vertical="top"/>
    </xf>
    <xf numFmtId="0" fontId="27" fillId="0" borderId="55" xfId="0" applyFont="1" applyBorder="1" applyAlignment="1">
      <alignment vertical="top"/>
    </xf>
    <xf numFmtId="0" fontId="0" fillId="0" borderId="58" xfId="0" applyFill="1" applyBorder="1" applyAlignment="1"/>
    <xf numFmtId="0" fontId="0" fillId="0" borderId="48" xfId="0" applyFill="1" applyBorder="1" applyAlignment="1"/>
    <xf numFmtId="0" fontId="0" fillId="0" borderId="41" xfId="0" applyFill="1" applyBorder="1" applyAlignment="1">
      <alignment vertical="top"/>
    </xf>
    <xf numFmtId="0" fontId="31" fillId="0" borderId="0" xfId="0" applyFont="1" applyBorder="1"/>
    <xf numFmtId="0" fontId="31" fillId="0" borderId="43" xfId="0" applyFont="1" applyBorder="1"/>
    <xf numFmtId="0" fontId="15" fillId="0" borderId="25" xfId="0" applyFont="1" applyBorder="1" applyAlignment="1">
      <alignment horizontal="center" wrapText="1"/>
    </xf>
    <xf numFmtId="4" fontId="0" fillId="0" borderId="2" xfId="0" applyNumberFormat="1" applyBorder="1"/>
    <xf numFmtId="0" fontId="34" fillId="0" borderId="55" xfId="1" applyFont="1" applyBorder="1" applyAlignment="1">
      <alignment horizontal="center"/>
    </xf>
    <xf numFmtId="0" fontId="0" fillId="0" borderId="58" xfId="0" applyBorder="1"/>
    <xf numFmtId="0" fontId="0" fillId="0" borderId="9" xfId="0" applyBorder="1"/>
    <xf numFmtId="0" fontId="0" fillId="0" borderId="16" xfId="0" applyFill="1" applyBorder="1" applyAlignment="1">
      <alignment horizontal="right"/>
    </xf>
    <xf numFmtId="4" fontId="0" fillId="0" borderId="5" xfId="0" applyNumberFormat="1" applyBorder="1"/>
    <xf numFmtId="0" fontId="0" fillId="2" borderId="0" xfId="0" applyFill="1" applyBorder="1"/>
    <xf numFmtId="0" fontId="13" fillId="2" borderId="25" xfId="1" applyFont="1" applyFill="1" applyBorder="1" applyAlignment="1"/>
    <xf numFmtId="0" fontId="15" fillId="0" borderId="26" xfId="0" applyFont="1" applyBorder="1" applyAlignment="1">
      <alignment vertical="top"/>
    </xf>
    <xf numFmtId="0" fontId="15" fillId="0" borderId="55" xfId="0" applyFont="1" applyBorder="1" applyAlignment="1">
      <alignment vertical="top"/>
    </xf>
    <xf numFmtId="0" fontId="15" fillId="0" borderId="25" xfId="0" applyFont="1" applyBorder="1" applyAlignment="1">
      <alignment vertical="top"/>
    </xf>
    <xf numFmtId="0" fontId="0" fillId="0" borderId="9" xfId="0" applyBorder="1"/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4" xfId="0" applyBorder="1" applyAlignment="1">
      <alignment horizontal="right"/>
    </xf>
    <xf numFmtId="0" fontId="0" fillId="0" borderId="58" xfId="0" applyBorder="1"/>
    <xf numFmtId="0" fontId="0" fillId="0" borderId="25" xfId="0" applyBorder="1" applyAlignment="1">
      <alignment vertical="top"/>
    </xf>
    <xf numFmtId="0" fontId="15" fillId="0" borderId="26" xfId="0" applyFont="1" applyBorder="1" applyAlignment="1">
      <alignment horizontal="center" vertical="top"/>
    </xf>
    <xf numFmtId="0" fontId="0" fillId="0" borderId="42" xfId="0" applyBorder="1"/>
    <xf numFmtId="0" fontId="0" fillId="0" borderId="10" xfId="0" applyBorder="1" applyAlignment="1">
      <alignment vertical="top"/>
    </xf>
    <xf numFmtId="0" fontId="15" fillId="0" borderId="0" xfId="0" applyFont="1" applyAlignment="1">
      <alignment wrapText="1"/>
    </xf>
    <xf numFmtId="0" fontId="15" fillId="0" borderId="26" xfId="0" applyFont="1" applyBorder="1"/>
    <xf numFmtId="0" fontId="0" fillId="2" borderId="17" xfId="0" applyFill="1" applyBorder="1"/>
    <xf numFmtId="0" fontId="0" fillId="2" borderId="58" xfId="0" applyFill="1" applyBorder="1" applyAlignment="1">
      <alignment vertical="top"/>
    </xf>
    <xf numFmtId="49" fontId="27" fillId="0" borderId="26" xfId="0" applyNumberFormat="1" applyFont="1" applyBorder="1" applyAlignment="1">
      <alignment horizontal="center" vertical="top" wrapText="1"/>
    </xf>
    <xf numFmtId="49" fontId="27" fillId="0" borderId="55" xfId="0" applyNumberFormat="1" applyFont="1" applyBorder="1" applyAlignment="1">
      <alignment horizontal="center" vertical="top"/>
    </xf>
    <xf numFmtId="49" fontId="27" fillId="0" borderId="26" xfId="0" applyNumberFormat="1" applyFont="1" applyBorder="1" applyAlignment="1">
      <alignment horizontal="center" vertical="center" wrapText="1"/>
    </xf>
    <xf numFmtId="49" fontId="27" fillId="0" borderId="25" xfId="0" applyNumberFormat="1" applyFont="1" applyBorder="1" applyAlignment="1">
      <alignment horizontal="center" vertical="top"/>
    </xf>
    <xf numFmtId="49" fontId="28" fillId="0" borderId="26" xfId="0" applyNumberFormat="1" applyFont="1" applyBorder="1" applyAlignment="1">
      <alignment horizontal="center" wrapText="1"/>
    </xf>
    <xf numFmtId="49" fontId="28" fillId="0" borderId="55" xfId="0" applyNumberFormat="1" applyFont="1" applyBorder="1" applyAlignment="1">
      <alignment horizontal="center" wrapText="1"/>
    </xf>
    <xf numFmtId="49" fontId="27" fillId="0" borderId="26" xfId="0" applyNumberFormat="1" applyFont="1" applyBorder="1" applyAlignment="1">
      <alignment horizontal="center" wrapText="1"/>
    </xf>
    <xf numFmtId="49" fontId="27" fillId="0" borderId="25" xfId="0" applyNumberFormat="1" applyFont="1" applyBorder="1" applyAlignment="1">
      <alignment horizontal="center"/>
    </xf>
    <xf numFmtId="0" fontId="20" fillId="0" borderId="25" xfId="0" applyFont="1" applyBorder="1" applyAlignment="1">
      <alignment horizontal="center" wrapText="1"/>
    </xf>
    <xf numFmtId="49" fontId="28" fillId="0" borderId="26" xfId="0" applyNumberFormat="1" applyFont="1" applyBorder="1" applyAlignment="1">
      <alignment horizontal="center"/>
    </xf>
    <xf numFmtId="49" fontId="28" fillId="0" borderId="55" xfId="0" applyNumberFormat="1" applyFont="1" applyBorder="1" applyAlignment="1">
      <alignment horizontal="center"/>
    </xf>
    <xf numFmtId="49" fontId="27" fillId="0" borderId="55" xfId="0" applyNumberFormat="1" applyFont="1" applyBorder="1" applyAlignment="1">
      <alignment horizontal="center" wrapText="1"/>
    </xf>
    <xf numFmtId="0" fontId="0" fillId="0" borderId="17" xfId="0" applyBorder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0" fillId="0" borderId="52" xfId="0" applyFill="1" applyBorder="1"/>
    <xf numFmtId="0" fontId="15" fillId="0" borderId="6" xfId="0" applyFont="1" applyBorder="1" applyAlignment="1">
      <alignment vertical="top"/>
    </xf>
    <xf numFmtId="0" fontId="27" fillId="0" borderId="25" xfId="0" applyFont="1" applyBorder="1" applyAlignment="1">
      <alignment vertical="top"/>
    </xf>
    <xf numFmtId="0" fontId="0" fillId="0" borderId="58" xfId="0" applyBorder="1"/>
    <xf numFmtId="0" fontId="0" fillId="0" borderId="58" xfId="0" applyFill="1" applyBorder="1" applyAlignment="1">
      <alignment horizontal="left"/>
    </xf>
    <xf numFmtId="0" fontId="0" fillId="2" borderId="40" xfId="0" applyFill="1" applyBorder="1" applyAlignment="1">
      <alignment vertical="top"/>
    </xf>
    <xf numFmtId="0" fontId="15" fillId="0" borderId="6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0" fillId="0" borderId="26" xfId="0" applyBorder="1" applyAlignment="1">
      <alignment wrapText="1"/>
    </xf>
    <xf numFmtId="0" fontId="36" fillId="0" borderId="32" xfId="0" applyFont="1" applyBorder="1"/>
    <xf numFmtId="0" fontId="0" fillId="0" borderId="9" xfId="0" applyBorder="1"/>
    <xf numFmtId="0" fontId="0" fillId="0" borderId="67" xfId="0" applyFill="1" applyBorder="1" applyAlignment="1"/>
    <xf numFmtId="0" fontId="13" fillId="0" borderId="10" xfId="1" applyFont="1" applyFill="1" applyBorder="1" applyAlignment="1">
      <alignment horizontal="center" wrapText="1"/>
    </xf>
    <xf numFmtId="0" fontId="13" fillId="0" borderId="12" xfId="1" applyFont="1" applyFill="1" applyBorder="1" applyAlignment="1">
      <alignment horizontal="center"/>
    </xf>
    <xf numFmtId="0" fontId="15" fillId="0" borderId="22" xfId="0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wrapText="1"/>
    </xf>
    <xf numFmtId="0" fontId="15" fillId="0" borderId="11" xfId="0" applyFont="1" applyBorder="1" applyAlignment="1">
      <alignment horizontal="center" vertical="center" wrapText="1"/>
    </xf>
    <xf numFmtId="0" fontId="0" fillId="0" borderId="11" xfId="0" applyBorder="1"/>
    <xf numFmtId="4" fontId="0" fillId="0" borderId="68" xfId="0" applyNumberFormat="1" applyFill="1" applyBorder="1"/>
    <xf numFmtId="0" fontId="0" fillId="0" borderId="67" xfId="0" applyFill="1" applyBorder="1"/>
    <xf numFmtId="0" fontId="0" fillId="0" borderId="67" xfId="0" applyFill="1" applyBorder="1" applyAlignment="1">
      <alignment vertical="top"/>
    </xf>
    <xf numFmtId="0" fontId="0" fillId="0" borderId="32" xfId="0" applyBorder="1" applyAlignment="1">
      <alignment horizontal="right"/>
    </xf>
    <xf numFmtId="0" fontId="37" fillId="0" borderId="0" xfId="0" applyFont="1"/>
    <xf numFmtId="0" fontId="38" fillId="0" borderId="0" xfId="0" applyFont="1"/>
    <xf numFmtId="0" fontId="39" fillId="0" borderId="0" xfId="0" applyFont="1"/>
    <xf numFmtId="0" fontId="37" fillId="0" borderId="0" xfId="0" applyFont="1" applyAlignment="1">
      <alignment horizontal="center"/>
    </xf>
    <xf numFmtId="0" fontId="40" fillId="0" borderId="0" xfId="0" applyFont="1"/>
    <xf numFmtId="0" fontId="41" fillId="0" borderId="0" xfId="0" applyFont="1"/>
    <xf numFmtId="0" fontId="25" fillId="0" borderId="25" xfId="0" applyFont="1" applyBorder="1"/>
    <xf numFmtId="0" fontId="25" fillId="0" borderId="31" xfId="0" applyFont="1" applyFill="1" applyBorder="1"/>
    <xf numFmtId="0" fontId="25" fillId="0" borderId="13" xfId="0" applyFont="1" applyFill="1" applyBorder="1"/>
    <xf numFmtId="0" fontId="25" fillId="0" borderId="9" xfId="0" applyFont="1" applyFill="1" applyBorder="1"/>
    <xf numFmtId="0" fontId="25" fillId="0" borderId="11" xfId="0" applyFont="1" applyFill="1" applyBorder="1"/>
    <xf numFmtId="0" fontId="25" fillId="0" borderId="31" xfId="0" applyFont="1" applyBorder="1"/>
    <xf numFmtId="0" fontId="25" fillId="2" borderId="9" xfId="0" applyFont="1" applyFill="1" applyBorder="1"/>
    <xf numFmtId="0" fontId="15" fillId="0" borderId="0" xfId="0" applyFont="1" applyBorder="1" applyAlignment="1">
      <alignment horizontal="center" wrapText="1"/>
    </xf>
    <xf numFmtId="4" fontId="42" fillId="0" borderId="0" xfId="0" applyNumberFormat="1" applyFont="1" applyBorder="1"/>
    <xf numFmtId="0" fontId="40" fillId="0" borderId="0" xfId="0" applyFont="1" applyBorder="1" applyAlignment="1">
      <alignment horizontal="center" wrapText="1"/>
    </xf>
    <xf numFmtId="0" fontId="38" fillId="0" borderId="0" xfId="0" applyFont="1" applyBorder="1" applyAlignment="1">
      <alignment horizontal="center"/>
    </xf>
    <xf numFmtId="0" fontId="43" fillId="0" borderId="0" xfId="0" applyFont="1"/>
    <xf numFmtId="0" fontId="0" fillId="0" borderId="9" xfId="0" applyBorder="1"/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41" xfId="0" applyBorder="1"/>
    <xf numFmtId="0" fontId="15" fillId="0" borderId="6" xfId="0" applyFont="1" applyBorder="1" applyAlignment="1">
      <alignment horizontal="center" vertical="top"/>
    </xf>
    <xf numFmtId="0" fontId="15" fillId="0" borderId="34" xfId="0" applyFont="1" applyBorder="1" applyAlignment="1">
      <alignment horizontal="center" vertical="top"/>
    </xf>
    <xf numFmtId="0" fontId="0" fillId="0" borderId="58" xfId="0" applyBorder="1"/>
    <xf numFmtId="0" fontId="15" fillId="0" borderId="21" xfId="0" applyFont="1" applyBorder="1" applyAlignment="1">
      <alignment horizontal="center" wrapText="1"/>
    </xf>
    <xf numFmtId="0" fontId="15" fillId="0" borderId="14" xfId="0" applyFont="1" applyBorder="1" applyAlignment="1">
      <alignment horizontal="center" wrapText="1"/>
    </xf>
    <xf numFmtId="0" fontId="0" fillId="0" borderId="25" xfId="0" applyBorder="1" applyAlignment="1">
      <alignment vertical="top"/>
    </xf>
    <xf numFmtId="0" fontId="20" fillId="0" borderId="55" xfId="0" applyFont="1" applyBorder="1" applyAlignment="1">
      <alignment vertical="top"/>
    </xf>
    <xf numFmtId="0" fontId="15" fillId="0" borderId="18" xfId="0" applyFont="1" applyBorder="1" applyAlignment="1">
      <alignment horizontal="center" wrapText="1"/>
    </xf>
    <xf numFmtId="0" fontId="15" fillId="0" borderId="18" xfId="0" applyFont="1" applyBorder="1" applyAlignment="1">
      <alignment horizontal="center" vertical="top"/>
    </xf>
    <xf numFmtId="0" fontId="15" fillId="0" borderId="14" xfId="0" applyFont="1" applyBorder="1" applyAlignment="1"/>
    <xf numFmtId="0" fontId="15" fillId="0" borderId="15" xfId="0" applyFont="1" applyBorder="1" applyAlignment="1"/>
    <xf numFmtId="4" fontId="29" fillId="0" borderId="18" xfId="0" applyNumberFormat="1" applyFont="1" applyBorder="1" applyAlignment="1"/>
    <xf numFmtId="0" fontId="15" fillId="0" borderId="6" xfId="0" applyFont="1" applyBorder="1" applyAlignment="1">
      <alignment horizontal="right" vertical="top"/>
    </xf>
    <xf numFmtId="0" fontId="0" fillId="0" borderId="9" xfId="0" applyFont="1" applyFill="1" applyBorder="1" applyAlignment="1">
      <alignment horizontal="right"/>
    </xf>
    <xf numFmtId="0" fontId="0" fillId="2" borderId="41" xfId="0" applyFill="1" applyBorder="1" applyAlignment="1">
      <alignment vertical="top"/>
    </xf>
    <xf numFmtId="0" fontId="13" fillId="0" borderId="25" xfId="1" applyFont="1" applyBorder="1" applyAlignment="1">
      <alignment horizontal="right" vertical="top"/>
    </xf>
    <xf numFmtId="0" fontId="13" fillId="0" borderId="26" xfId="1" applyFont="1" applyBorder="1" applyAlignment="1">
      <alignment vertical="top"/>
    </xf>
    <xf numFmtId="0" fontId="20" fillId="0" borderId="26" xfId="0" applyFont="1" applyBorder="1" applyAlignment="1">
      <alignment vertical="top"/>
    </xf>
    <xf numFmtId="0" fontId="0" fillId="0" borderId="50" xfId="0" applyBorder="1" applyAlignment="1"/>
    <xf numFmtId="0" fontId="0" fillId="0" borderId="1" xfId="0" applyFill="1" applyBorder="1" applyAlignment="1">
      <alignment horizontal="left"/>
    </xf>
    <xf numFmtId="0" fontId="0" fillId="0" borderId="24" xfId="0" applyFill="1" applyBorder="1" applyAlignment="1">
      <alignment horizontal="left"/>
    </xf>
    <xf numFmtId="0" fontId="20" fillId="0" borderId="0" xfId="0" applyFont="1" applyBorder="1" applyAlignment="1">
      <alignment vertical="top"/>
    </xf>
    <xf numFmtId="4" fontId="0" fillId="0" borderId="2" xfId="0" applyNumberFormat="1" applyFill="1" applyBorder="1"/>
    <xf numFmtId="0" fontId="0" fillId="0" borderId="58" xfId="0" applyBorder="1"/>
    <xf numFmtId="0" fontId="0" fillId="2" borderId="53" xfId="0" applyFill="1" applyBorder="1"/>
    <xf numFmtId="0" fontId="0" fillId="2" borderId="13" xfId="0" applyFill="1" applyBorder="1" applyAlignment="1">
      <alignment horizontal="right"/>
    </xf>
    <xf numFmtId="4" fontId="26" fillId="2" borderId="18" xfId="0" applyNumberFormat="1" applyFont="1" applyFill="1" applyBorder="1"/>
    <xf numFmtId="0" fontId="0" fillId="2" borderId="16" xfId="0" applyFill="1" applyBorder="1"/>
    <xf numFmtId="0" fontId="0" fillId="2" borderId="5" xfId="0" applyFill="1" applyBorder="1"/>
    <xf numFmtId="0" fontId="0" fillId="0" borderId="49" xfId="0" applyBorder="1" applyAlignment="1"/>
    <xf numFmtId="0" fontId="0" fillId="0" borderId="24" xfId="0" applyFill="1" applyBorder="1" applyAlignment="1">
      <alignment vertical="top"/>
    </xf>
    <xf numFmtId="0" fontId="0" fillId="0" borderId="58" xfId="0" applyBorder="1"/>
    <xf numFmtId="0" fontId="0" fillId="0" borderId="55" xfId="0" applyBorder="1" applyAlignment="1">
      <alignment horizontal="center"/>
    </xf>
    <xf numFmtId="0" fontId="0" fillId="0" borderId="49" xfId="0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5" xfId="0" applyBorder="1" applyAlignment="1">
      <alignment vertical="top"/>
    </xf>
    <xf numFmtId="0" fontId="0" fillId="0" borderId="50" xfId="0" applyFill="1" applyBorder="1" applyAlignment="1">
      <alignment horizontal="left"/>
    </xf>
    <xf numFmtId="0" fontId="0" fillId="0" borderId="7" xfId="0" applyFill="1" applyBorder="1"/>
    <xf numFmtId="17" fontId="0" fillId="0" borderId="26" xfId="0" applyNumberFormat="1" applyBorder="1" applyAlignment="1">
      <alignment vertical="top"/>
    </xf>
    <xf numFmtId="0" fontId="0" fillId="0" borderId="10" xfId="0" applyBorder="1" applyAlignment="1">
      <alignment horizontal="center"/>
    </xf>
    <xf numFmtId="0" fontId="0" fillId="0" borderId="59" xfId="0" applyBorder="1" applyAlignment="1"/>
    <xf numFmtId="49" fontId="0" fillId="0" borderId="26" xfId="0" applyNumberFormat="1" applyBorder="1" applyAlignment="1">
      <alignment vertical="top"/>
    </xf>
    <xf numFmtId="49" fontId="0" fillId="0" borderId="25" xfId="0" applyNumberFormat="1" applyBorder="1" applyAlignment="1">
      <alignment vertical="top"/>
    </xf>
    <xf numFmtId="0" fontId="15" fillId="0" borderId="26" xfId="0" applyFont="1" applyBorder="1" applyAlignment="1"/>
    <xf numFmtId="0" fontId="0" fillId="0" borderId="25" xfId="0" applyBorder="1" applyAlignment="1"/>
    <xf numFmtId="0" fontId="0" fillId="0" borderId="55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49" xfId="0" applyBorder="1"/>
    <xf numFmtId="0" fontId="0" fillId="0" borderId="24" xfId="0" applyBorder="1" applyAlignment="1">
      <alignment vertical="top"/>
    </xf>
    <xf numFmtId="0" fontId="0" fillId="0" borderId="58" xfId="0" applyBorder="1"/>
    <xf numFmtId="0" fontId="0" fillId="0" borderId="9" xfId="0" applyBorder="1"/>
    <xf numFmtId="0" fontId="0" fillId="0" borderId="0" xfId="0" applyBorder="1" applyAlignment="1">
      <alignment vertical="top"/>
    </xf>
    <xf numFmtId="0" fontId="19" fillId="0" borderId="26" xfId="0" applyFont="1" applyBorder="1" applyAlignment="1">
      <alignment horizontal="right" vertical="top" wrapText="1"/>
    </xf>
    <xf numFmtId="0" fontId="15" fillId="0" borderId="55" xfId="0" applyFont="1" applyBorder="1" applyAlignment="1"/>
    <xf numFmtId="0" fontId="15" fillId="0" borderId="25" xfId="0" applyFont="1" applyBorder="1" applyAlignment="1"/>
    <xf numFmtId="49" fontId="28" fillId="0" borderId="33" xfId="0" applyNumberFormat="1" applyFont="1" applyBorder="1" applyAlignment="1">
      <alignment vertical="top" wrapText="1"/>
    </xf>
    <xf numFmtId="0" fontId="13" fillId="0" borderId="6" xfId="1" applyFont="1" applyBorder="1" applyAlignment="1">
      <alignment horizontal="center"/>
    </xf>
    <xf numFmtId="0" fontId="24" fillId="0" borderId="9" xfId="0" applyFont="1" applyBorder="1"/>
    <xf numFmtId="0" fontId="0" fillId="0" borderId="32" xfId="0" applyBorder="1" applyAlignment="1">
      <alignment horizontal="center"/>
    </xf>
    <xf numFmtId="0" fontId="0" fillId="0" borderId="28" xfId="0" applyFill="1" applyBorder="1" applyAlignment="1">
      <alignment horizontal="right"/>
    </xf>
    <xf numFmtId="0" fontId="24" fillId="0" borderId="11" xfId="0" applyFont="1" applyBorder="1"/>
    <xf numFmtId="0" fontId="0" fillId="0" borderId="12" xfId="0" applyFont="1" applyFill="1" applyBorder="1" applyAlignment="1">
      <alignment horizontal="right"/>
    </xf>
    <xf numFmtId="0" fontId="15" fillId="0" borderId="10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49" fontId="27" fillId="0" borderId="26" xfId="0" applyNumberFormat="1" applyFont="1" applyBorder="1" applyAlignment="1">
      <alignment vertical="top" wrapText="1"/>
    </xf>
    <xf numFmtId="49" fontId="27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5" xfId="0" applyBorder="1" applyAlignment="1">
      <alignment horizontal="center" vertical="top"/>
    </xf>
    <xf numFmtId="14" fontId="15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26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15" fillId="0" borderId="26" xfId="0" applyFont="1" applyBorder="1" applyAlignment="1"/>
    <xf numFmtId="0" fontId="0" fillId="0" borderId="25" xfId="0" applyBorder="1" applyAlignment="1"/>
    <xf numFmtId="0" fontId="15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2" borderId="2" xfId="0" applyFont="1" applyFill="1" applyBorder="1" applyAlignment="1">
      <alignment vertical="top"/>
    </xf>
    <xf numFmtId="0" fontId="15" fillId="2" borderId="3" xfId="0" applyFont="1" applyFill="1" applyBorder="1" applyAlignment="1">
      <alignment vertical="top"/>
    </xf>
    <xf numFmtId="0" fontId="15" fillId="0" borderId="8" xfId="0" applyFont="1" applyBorder="1" applyAlignment="1">
      <alignment vertical="top"/>
    </xf>
    <xf numFmtId="0" fontId="15" fillId="0" borderId="19" xfId="0" applyFont="1" applyBorder="1" applyAlignment="1">
      <alignment vertical="top"/>
    </xf>
    <xf numFmtId="0" fontId="15" fillId="0" borderId="6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0" fillId="0" borderId="56" xfId="0" applyBorder="1" applyAlignment="1">
      <alignment vertical="center"/>
    </xf>
    <xf numFmtId="0" fontId="0" fillId="0" borderId="28" xfId="0" applyBorder="1" applyAlignment="1">
      <alignment vertical="center"/>
    </xf>
    <xf numFmtId="0" fontId="15" fillId="0" borderId="21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60" xfId="0" applyBorder="1" applyAlignment="1">
      <alignment vertical="center"/>
    </xf>
    <xf numFmtId="0" fontId="15" fillId="0" borderId="23" xfId="0" applyFont="1" applyBorder="1" applyAlignment="1">
      <alignment vertical="top"/>
    </xf>
    <xf numFmtId="0" fontId="15" fillId="0" borderId="4" xfId="0" applyFont="1" applyBorder="1" applyAlignment="1">
      <alignment vertical="top"/>
    </xf>
    <xf numFmtId="0" fontId="15" fillId="0" borderId="7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53" xfId="0" applyBorder="1" applyAlignment="1">
      <alignment vertical="top"/>
    </xf>
    <xf numFmtId="0" fontId="0" fillId="0" borderId="60" xfId="0" applyBorder="1" applyAlignment="1">
      <alignment vertical="top"/>
    </xf>
    <xf numFmtId="0" fontId="15" fillId="0" borderId="2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0" fillId="0" borderId="58" xfId="0" applyBorder="1"/>
    <xf numFmtId="0" fontId="0" fillId="0" borderId="56" xfId="0" applyBorder="1"/>
    <xf numFmtId="0" fontId="0" fillId="0" borderId="9" xfId="0" applyBorder="1"/>
    <xf numFmtId="0" fontId="0" fillId="0" borderId="10" xfId="0" applyBorder="1" applyAlignment="1">
      <alignment vertical="top"/>
    </xf>
    <xf numFmtId="0" fontId="0" fillId="0" borderId="17" xfId="0" applyBorder="1" applyAlignment="1">
      <alignment vertical="top"/>
    </xf>
    <xf numFmtId="0" fontId="15" fillId="0" borderId="6" xfId="0" applyFont="1" applyBorder="1" applyAlignment="1">
      <alignment horizontal="center" vertical="top"/>
    </xf>
    <xf numFmtId="0" fontId="15" fillId="0" borderId="34" xfId="0" applyFont="1" applyBorder="1" applyAlignment="1">
      <alignment horizontal="center" vertical="top"/>
    </xf>
    <xf numFmtId="0" fontId="15" fillId="0" borderId="33" xfId="0" applyFont="1" applyBorder="1" applyAlignment="1">
      <alignment horizontal="center"/>
    </xf>
    <xf numFmtId="0" fontId="0" fillId="0" borderId="24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3" xfId="0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32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15" fillId="0" borderId="26" xfId="0" applyFont="1" applyBorder="1" applyAlignment="1">
      <alignment vertical="top"/>
    </xf>
    <xf numFmtId="0" fontId="15" fillId="0" borderId="25" xfId="0" applyFont="1" applyBorder="1" applyAlignment="1">
      <alignment vertical="top"/>
    </xf>
    <xf numFmtId="0" fontId="15" fillId="0" borderId="67" xfId="0" applyFont="1" applyBorder="1" applyAlignment="1">
      <alignment vertical="top"/>
    </xf>
    <xf numFmtId="0" fontId="15" fillId="0" borderId="77" xfId="0" applyFont="1" applyBorder="1" applyAlignment="1">
      <alignment vertical="top"/>
    </xf>
    <xf numFmtId="0" fontId="0" fillId="0" borderId="54" xfId="0" applyBorder="1" applyAlignment="1">
      <alignment vertical="center"/>
    </xf>
    <xf numFmtId="0" fontId="0" fillId="0" borderId="48" xfId="0" applyBorder="1" applyAlignment="1">
      <alignment vertical="center"/>
    </xf>
    <xf numFmtId="0" fontId="15" fillId="0" borderId="74" xfId="0" applyFont="1" applyBorder="1" applyAlignment="1">
      <alignment vertical="top"/>
    </xf>
    <xf numFmtId="0" fontId="15" fillId="0" borderId="63" xfId="0" applyFont="1" applyBorder="1" applyAlignment="1">
      <alignment vertical="top"/>
    </xf>
    <xf numFmtId="0" fontId="0" fillId="0" borderId="25" xfId="0" applyBorder="1" applyAlignment="1">
      <alignment vertical="center"/>
    </xf>
    <xf numFmtId="0" fontId="15" fillId="0" borderId="23" xfId="0" applyFont="1" applyBorder="1" applyAlignment="1">
      <alignment vertical="center"/>
    </xf>
    <xf numFmtId="0" fontId="15" fillId="0" borderId="2" xfId="0" applyFont="1" applyBorder="1" applyAlignment="1">
      <alignment vertical="top"/>
    </xf>
    <xf numFmtId="0" fontId="15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0" fillId="0" borderId="49" xfId="0" applyBorder="1"/>
    <xf numFmtId="0" fontId="0" fillId="0" borderId="41" xfId="0" applyBorder="1"/>
    <xf numFmtId="0" fontId="15" fillId="2" borderId="53" xfId="0" applyFont="1" applyFill="1" applyBorder="1" applyAlignment="1">
      <alignment vertical="top"/>
    </xf>
    <xf numFmtId="0" fontId="15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0" fillId="0" borderId="0" xfId="0" applyAlignment="1">
      <alignment horizontal="center"/>
    </xf>
    <xf numFmtId="0" fontId="15" fillId="0" borderId="0" xfId="0" applyFont="1" applyBorder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3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0" fillId="0" borderId="75" xfId="0" applyBorder="1" applyAlignment="1">
      <alignment vertical="top"/>
    </xf>
    <xf numFmtId="0" fontId="0" fillId="0" borderId="68" xfId="0" applyBorder="1" applyAlignment="1">
      <alignment vertical="top"/>
    </xf>
    <xf numFmtId="0" fontId="15" fillId="0" borderId="62" xfId="0" applyFont="1" applyBorder="1" applyAlignment="1">
      <alignment vertical="top"/>
    </xf>
    <xf numFmtId="0" fontId="15" fillId="0" borderId="66" xfId="0" applyFont="1" applyBorder="1" applyAlignment="1">
      <alignment vertical="top"/>
    </xf>
    <xf numFmtId="0" fontId="15" fillId="0" borderId="45" xfId="0" applyFont="1" applyBorder="1" applyAlignment="1">
      <alignment vertical="top"/>
    </xf>
    <xf numFmtId="0" fontId="15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2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15" fillId="0" borderId="21" xfId="0" applyFont="1" applyBorder="1" applyAlignment="1">
      <alignment horizontal="center" wrapText="1"/>
    </xf>
    <xf numFmtId="0" fontId="15" fillId="0" borderId="14" xfId="0" applyFont="1" applyBorder="1" applyAlignment="1">
      <alignment horizontal="center" wrapText="1"/>
    </xf>
    <xf numFmtId="0" fontId="0" fillId="0" borderId="28" xfId="0" applyBorder="1" applyAlignment="1">
      <alignment vertical="top"/>
    </xf>
    <xf numFmtId="0" fontId="15" fillId="0" borderId="32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top"/>
    </xf>
    <xf numFmtId="0" fontId="15" fillId="0" borderId="28" xfId="0" applyFont="1" applyBorder="1" applyAlignment="1">
      <alignment horizontal="center" vertical="top"/>
    </xf>
    <xf numFmtId="49" fontId="28" fillId="0" borderId="55" xfId="0" applyNumberFormat="1" applyFont="1" applyBorder="1" applyAlignment="1">
      <alignment vertical="top" wrapText="1"/>
    </xf>
    <xf numFmtId="0" fontId="35" fillId="0" borderId="55" xfId="0" applyFont="1" applyBorder="1" applyAlignment="1">
      <alignment vertical="top" wrapText="1"/>
    </xf>
    <xf numFmtId="0" fontId="27" fillId="0" borderId="55" xfId="0" applyFont="1" applyBorder="1" applyAlignment="1">
      <alignment vertical="top" wrapText="1"/>
    </xf>
    <xf numFmtId="0" fontId="27" fillId="0" borderId="25" xfId="0" applyFont="1" applyBorder="1" applyAlignment="1">
      <alignment vertical="top" wrapText="1"/>
    </xf>
    <xf numFmtId="0" fontId="12" fillId="0" borderId="10" xfId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13" fillId="0" borderId="55" xfId="1" applyFont="1" applyBorder="1" applyAlignment="1">
      <alignment horizontal="right" vertical="top"/>
    </xf>
    <xf numFmtId="0" fontId="20" fillId="0" borderId="55" xfId="0" applyFont="1" applyBorder="1" applyAlignment="1">
      <alignment horizontal="right" vertical="top"/>
    </xf>
    <xf numFmtId="0" fontId="27" fillId="0" borderId="26" xfId="0" applyFont="1" applyBorder="1" applyAlignment="1">
      <alignment vertical="top" wrapText="1"/>
    </xf>
    <xf numFmtId="0" fontId="27" fillId="0" borderId="55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right" vertical="top" wrapText="1"/>
    </xf>
    <xf numFmtId="0" fontId="0" fillId="0" borderId="53" xfId="0" applyBorder="1" applyAlignment="1">
      <alignment horizontal="right" vertical="top" wrapText="1"/>
    </xf>
    <xf numFmtId="0" fontId="0" fillId="0" borderId="28" xfId="0" applyBorder="1" applyAlignment="1">
      <alignment horizontal="right" vertical="top" wrapText="1"/>
    </xf>
    <xf numFmtId="0" fontId="19" fillId="0" borderId="26" xfId="0" applyFont="1" applyBorder="1" applyAlignment="1">
      <alignment wrapText="1"/>
    </xf>
    <xf numFmtId="0" fontId="0" fillId="0" borderId="25" xfId="0" applyBorder="1" applyAlignment="1">
      <alignment wrapText="1"/>
    </xf>
    <xf numFmtId="0" fontId="27" fillId="2" borderId="26" xfId="0" applyFont="1" applyFill="1" applyBorder="1" applyAlignment="1">
      <alignment vertical="top" wrapText="1"/>
    </xf>
    <xf numFmtId="0" fontId="27" fillId="2" borderId="25" xfId="0" applyFont="1" applyFill="1" applyBorder="1" applyAlignment="1">
      <alignment vertical="top" wrapText="1"/>
    </xf>
    <xf numFmtId="0" fontId="15" fillId="0" borderId="35" xfId="0" applyFont="1" applyBorder="1" applyAlignment="1">
      <alignment horizontal="center"/>
    </xf>
    <xf numFmtId="0" fontId="15" fillId="0" borderId="26" xfId="0" applyFont="1" applyBorder="1" applyAlignment="1">
      <alignment horizontal="right" vertical="top"/>
    </xf>
    <xf numFmtId="0" fontId="0" fillId="0" borderId="55" xfId="0" applyBorder="1" applyAlignment="1">
      <alignment horizontal="right" vertical="top"/>
    </xf>
    <xf numFmtId="0" fontId="15" fillId="0" borderId="26" xfId="0" applyFont="1" applyBorder="1" applyAlignment="1">
      <alignment horizontal="left" wrapText="1"/>
    </xf>
    <xf numFmtId="0" fontId="15" fillId="0" borderId="55" xfId="0" applyFont="1" applyBorder="1" applyAlignment="1">
      <alignment horizontal="left" wrapText="1"/>
    </xf>
    <xf numFmtId="0" fontId="6" fillId="0" borderId="26" xfId="0" applyFont="1" applyBorder="1" applyAlignment="1">
      <alignment horizontal="left" vertical="top" wrapText="1"/>
    </xf>
    <xf numFmtId="0" fontId="6" fillId="0" borderId="55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19" fillId="0" borderId="26" xfId="0" applyFont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4" xfId="0" applyFill="1" applyBorder="1" applyAlignment="1"/>
    <xf numFmtId="0" fontId="0" fillId="0" borderId="7" xfId="0" applyBorder="1" applyAlignment="1"/>
    <xf numFmtId="0" fontId="19" fillId="0" borderId="26" xfId="0" applyFont="1" applyBorder="1" applyAlignment="1">
      <alignment horizontal="right" vertical="top" wrapText="1"/>
    </xf>
    <xf numFmtId="0" fontId="0" fillId="0" borderId="25" xfId="0" applyBorder="1" applyAlignment="1">
      <alignment horizontal="right" vertical="top" wrapText="1"/>
    </xf>
    <xf numFmtId="0" fontId="19" fillId="0" borderId="10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5" xfId="0" applyBorder="1" applyAlignment="1">
      <alignment vertical="top"/>
    </xf>
    <xf numFmtId="0" fontId="0" fillId="0" borderId="55" xfId="0" applyBorder="1" applyAlignment="1">
      <alignment vertical="top" wrapText="1"/>
    </xf>
    <xf numFmtId="0" fontId="19" fillId="0" borderId="25" xfId="0" applyFont="1" applyBorder="1" applyAlignment="1">
      <alignment vertical="top" wrapText="1"/>
    </xf>
    <xf numFmtId="0" fontId="9" fillId="0" borderId="26" xfId="0" applyFont="1" applyBorder="1" applyAlignment="1">
      <alignment horizontal="right" vertical="top" wrapText="1"/>
    </xf>
    <xf numFmtId="0" fontId="9" fillId="0" borderId="55" xfId="0" applyFont="1" applyBorder="1" applyAlignment="1">
      <alignment horizontal="right" vertical="top" wrapText="1"/>
    </xf>
    <xf numFmtId="0" fontId="15" fillId="0" borderId="24" xfId="0" applyFont="1" applyBorder="1" applyAlignment="1">
      <alignment horizontal="center" vertical="top"/>
    </xf>
    <xf numFmtId="0" fontId="15" fillId="0" borderId="16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/>
    </xf>
    <xf numFmtId="0" fontId="15" fillId="0" borderId="17" xfId="0" applyFont="1" applyBorder="1" applyAlignment="1">
      <alignment horizontal="center" vertical="top"/>
    </xf>
    <xf numFmtId="0" fontId="0" fillId="0" borderId="23" xfId="0" applyFill="1" applyBorder="1" applyAlignment="1">
      <alignment horizontal="right" vertical="top"/>
    </xf>
    <xf numFmtId="0" fontId="0" fillId="0" borderId="51" xfId="0" applyBorder="1" applyAlignment="1">
      <alignment horizontal="right" vertical="top"/>
    </xf>
    <xf numFmtId="4" fontId="0" fillId="0" borderId="25" xfId="0" applyNumberFormat="1" applyBorder="1" applyAlignment="1">
      <alignment vertical="top"/>
    </xf>
    <xf numFmtId="0" fontId="19" fillId="0" borderId="1" xfId="0" applyFont="1" applyBorder="1" applyAlignment="1">
      <alignment horizontal="right" wrapText="1"/>
    </xf>
    <xf numFmtId="0" fontId="19" fillId="0" borderId="28" xfId="0" applyFont="1" applyBorder="1" applyAlignment="1">
      <alignment horizontal="right" wrapText="1"/>
    </xf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>
      <alignment horizontal="center" wrapText="1"/>
    </xf>
    <xf numFmtId="0" fontId="15" fillId="0" borderId="17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0" borderId="32" xfId="0" applyBorder="1" applyAlignment="1">
      <alignment vertical="top"/>
    </xf>
    <xf numFmtId="0" fontId="0" fillId="0" borderId="0" xfId="0" applyBorder="1" applyAlignment="1">
      <alignment vertical="top"/>
    </xf>
    <xf numFmtId="0" fontId="5" fillId="0" borderId="26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0" fillId="0" borderId="32" xfId="0" applyFill="1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4" fontId="0" fillId="0" borderId="26" xfId="0" applyNumberFormat="1" applyFill="1" applyBorder="1" applyAlignment="1">
      <alignment vertical="top"/>
    </xf>
    <xf numFmtId="49" fontId="27" fillId="0" borderId="26" xfId="0" applyNumberFormat="1" applyFont="1" applyBorder="1" applyAlignment="1">
      <alignment horizontal="center" wrapText="1"/>
    </xf>
    <xf numFmtId="49" fontId="27" fillId="0" borderId="55" xfId="0" applyNumberFormat="1" applyFont="1" applyBorder="1" applyAlignment="1">
      <alignment horizontal="center" wrapText="1"/>
    </xf>
    <xf numFmtId="49" fontId="27" fillId="0" borderId="25" xfId="0" applyNumberFormat="1" applyFont="1" applyBorder="1" applyAlignment="1">
      <alignment horizontal="center" wrapText="1"/>
    </xf>
    <xf numFmtId="0" fontId="5" fillId="0" borderId="55" xfId="0" applyFont="1" applyBorder="1" applyAlignment="1">
      <alignment horizontal="center" vertical="top"/>
    </xf>
    <xf numFmtId="0" fontId="37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0" fillId="0" borderId="34" xfId="0" applyBorder="1" applyAlignment="1">
      <alignment horizontal="center" vertical="center"/>
    </xf>
    <xf numFmtId="49" fontId="28" fillId="0" borderId="33" xfId="0" applyNumberFormat="1" applyFont="1" applyBorder="1" applyAlignment="1">
      <alignment vertical="top" wrapText="1"/>
    </xf>
    <xf numFmtId="0" fontId="20" fillId="0" borderId="35" xfId="0" applyFont="1" applyBorder="1" applyAlignment="1">
      <alignment vertical="top" wrapText="1"/>
    </xf>
    <xf numFmtId="49" fontId="27" fillId="0" borderId="55" xfId="0" applyNumberFormat="1" applyFont="1" applyBorder="1" applyAlignment="1">
      <alignment vertical="top" wrapText="1"/>
    </xf>
    <xf numFmtId="49" fontId="21" fillId="0" borderId="43" xfId="0" applyNumberFormat="1" applyFont="1" applyBorder="1" applyAlignment="1">
      <alignment vertical="top" wrapText="1"/>
    </xf>
    <xf numFmtId="0" fontId="0" fillId="0" borderId="43" xfId="0" applyBorder="1" applyAlignment="1">
      <alignment vertical="top" wrapText="1"/>
    </xf>
    <xf numFmtId="49" fontId="21" fillId="0" borderId="33" xfId="0" applyNumberFormat="1" applyFont="1" applyBorder="1" applyAlignment="1">
      <alignment vertical="top" wrapText="1"/>
    </xf>
    <xf numFmtId="0" fontId="0" fillId="0" borderId="35" xfId="0" applyBorder="1" applyAlignment="1">
      <alignment vertical="top" wrapText="1"/>
    </xf>
    <xf numFmtId="14" fontId="15" fillId="0" borderId="42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5" fillId="0" borderId="58" xfId="0" applyFont="1" applyBorder="1" applyAlignment="1">
      <alignment horizontal="center" vertical="top"/>
    </xf>
    <xf numFmtId="0" fontId="0" fillId="0" borderId="58" xfId="0" applyBorder="1" applyAlignment="1">
      <alignment horizontal="center" vertical="top"/>
    </xf>
    <xf numFmtId="49" fontId="28" fillId="0" borderId="23" xfId="0" applyNumberFormat="1" applyFont="1" applyBorder="1" applyAlignment="1">
      <alignment vertical="top" wrapText="1"/>
    </xf>
    <xf numFmtId="0" fontId="20" fillId="0" borderId="7" xfId="0" applyFont="1" applyBorder="1" applyAlignment="1">
      <alignment vertical="top"/>
    </xf>
    <xf numFmtId="0" fontId="13" fillId="0" borderId="24" xfId="1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0" fillId="0" borderId="34" xfId="0" applyBorder="1" applyAlignment="1"/>
    <xf numFmtId="0" fontId="0" fillId="0" borderId="14" xfId="0" applyBorder="1" applyAlignment="1"/>
    <xf numFmtId="0" fontId="1" fillId="0" borderId="26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49" fontId="28" fillId="0" borderId="26" xfId="0" applyNumberFormat="1" applyFont="1" applyBorder="1" applyAlignment="1">
      <alignment horizontal="center" vertical="top" wrapText="1"/>
    </xf>
    <xf numFmtId="49" fontId="28" fillId="0" borderId="55" xfId="0" applyNumberFormat="1" applyFont="1" applyBorder="1" applyAlignment="1">
      <alignment horizontal="center" vertical="top" wrapText="1"/>
    </xf>
    <xf numFmtId="0" fontId="20" fillId="0" borderId="25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wrapText="1"/>
    </xf>
    <xf numFmtId="0" fontId="15" fillId="0" borderId="34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49" fontId="28" fillId="0" borderId="7" xfId="0" applyNumberFormat="1" applyFont="1" applyBorder="1" applyAlignment="1">
      <alignment vertical="top" wrapText="1"/>
    </xf>
    <xf numFmtId="49" fontId="28" fillId="0" borderId="26" xfId="0" applyNumberFormat="1" applyFont="1" applyBorder="1" applyAlignment="1">
      <alignment vertical="top" wrapText="1"/>
    </xf>
    <xf numFmtId="0" fontId="20" fillId="0" borderId="55" xfId="0" applyFont="1" applyBorder="1" applyAlignment="1">
      <alignment vertical="top"/>
    </xf>
    <xf numFmtId="0" fontId="27" fillId="0" borderId="21" xfId="0" applyFont="1" applyBorder="1" applyAlignment="1">
      <alignment horizontal="center"/>
    </xf>
    <xf numFmtId="0" fontId="27" fillId="0" borderId="1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96"/>
  <sheetViews>
    <sheetView topLeftCell="A110" workbookViewId="0">
      <selection activeCell="H162" sqref="H162:H164"/>
    </sheetView>
  </sheetViews>
  <sheetFormatPr defaultRowHeight="15" x14ac:dyDescent="0.25"/>
  <cols>
    <col min="2" max="2" width="25" customWidth="1"/>
    <col min="3" max="3" width="28.42578125" customWidth="1"/>
    <col min="4" max="4" width="20.140625" customWidth="1"/>
    <col min="5" max="5" width="16" customWidth="1"/>
    <col min="6" max="6" width="10.5703125" customWidth="1"/>
    <col min="7" max="7" width="26.28515625" customWidth="1"/>
    <col min="8" max="8" width="13.140625" customWidth="1"/>
    <col min="9" max="9" width="13.28515625" hidden="1" customWidth="1"/>
    <col min="10" max="10" width="11.5703125" hidden="1" customWidth="1"/>
    <col min="11" max="11" width="13.140625" hidden="1" customWidth="1"/>
    <col min="13" max="15" width="11.7109375" bestFit="1" customWidth="1"/>
  </cols>
  <sheetData>
    <row r="2" spans="1:11" x14ac:dyDescent="0.25">
      <c r="B2" t="s">
        <v>86</v>
      </c>
    </row>
    <row r="3" spans="1:11" x14ac:dyDescent="0.25">
      <c r="A3" s="87"/>
      <c r="B3" s="87"/>
      <c r="C3" s="87"/>
      <c r="D3" s="87" t="s">
        <v>172</v>
      </c>
      <c r="E3" s="87"/>
      <c r="F3" s="87"/>
      <c r="G3" s="87"/>
      <c r="H3" s="87" t="s">
        <v>173</v>
      </c>
      <c r="I3" s="87"/>
      <c r="J3" s="87"/>
    </row>
    <row r="4" spans="1:11" x14ac:dyDescent="0.25">
      <c r="A4" s="87"/>
      <c r="B4" s="87"/>
      <c r="C4" s="87"/>
      <c r="D4" s="87"/>
      <c r="E4" s="87"/>
      <c r="F4" s="87"/>
      <c r="G4" s="87"/>
      <c r="H4" s="87"/>
      <c r="I4" s="87"/>
      <c r="J4" s="87"/>
    </row>
    <row r="5" spans="1:11" x14ac:dyDescent="0.25">
      <c r="A5" s="87"/>
      <c r="B5" s="1118" t="s">
        <v>20</v>
      </c>
      <c r="C5" s="1118"/>
      <c r="D5" s="1118"/>
      <c r="E5" s="1118"/>
      <c r="F5" s="1118"/>
      <c r="G5" s="1118"/>
      <c r="H5" s="1118"/>
      <c r="I5" s="478"/>
      <c r="J5" s="478"/>
    </row>
    <row r="6" spans="1:11" ht="15.75" thickBot="1" x14ac:dyDescent="0.3">
      <c r="A6" s="87"/>
      <c r="B6" s="478"/>
      <c r="C6" s="478"/>
      <c r="D6" s="478"/>
      <c r="E6" s="478"/>
      <c r="F6" s="478"/>
      <c r="G6" s="478"/>
      <c r="H6" s="478"/>
      <c r="I6" s="478"/>
      <c r="J6" s="478"/>
    </row>
    <row r="7" spans="1:11" ht="45.75" thickBot="1" x14ac:dyDescent="0.3">
      <c r="A7" s="1043" t="s">
        <v>0</v>
      </c>
      <c r="B7" s="1119" t="s">
        <v>1</v>
      </c>
      <c r="C7" s="1121" t="s">
        <v>27</v>
      </c>
      <c r="D7" s="1123" t="s">
        <v>2</v>
      </c>
      <c r="E7" s="1121" t="s">
        <v>46</v>
      </c>
      <c r="F7" s="162" t="s">
        <v>56</v>
      </c>
      <c r="G7" s="1125" t="s">
        <v>47</v>
      </c>
      <c r="H7" s="1127" t="s">
        <v>62</v>
      </c>
      <c r="I7" s="704" t="s">
        <v>66</v>
      </c>
      <c r="J7" s="479" t="s">
        <v>80</v>
      </c>
      <c r="K7" s="178" t="s">
        <v>63</v>
      </c>
    </row>
    <row r="8" spans="1:11" ht="15.75" thickBot="1" x14ac:dyDescent="0.3">
      <c r="A8" s="1038"/>
      <c r="B8" s="1120"/>
      <c r="C8" s="1122"/>
      <c r="D8" s="1124"/>
      <c r="E8" s="1122"/>
      <c r="F8" s="308"/>
      <c r="G8" s="1126"/>
      <c r="H8" s="1128"/>
      <c r="I8" s="705" t="s">
        <v>64</v>
      </c>
      <c r="J8" s="483" t="s">
        <v>81</v>
      </c>
      <c r="K8" s="206"/>
    </row>
    <row r="9" spans="1:11" ht="15.75" thickBot="1" x14ac:dyDescent="0.3">
      <c r="A9" s="216">
        <v>1</v>
      </c>
      <c r="B9" s="420" t="s">
        <v>34</v>
      </c>
      <c r="C9" s="102" t="s">
        <v>135</v>
      </c>
      <c r="D9" s="102" t="s">
        <v>126</v>
      </c>
      <c r="E9" s="19" t="s">
        <v>143</v>
      </c>
      <c r="F9" s="595" t="s">
        <v>127</v>
      </c>
      <c r="G9" s="36" t="s">
        <v>182</v>
      </c>
      <c r="H9" s="42">
        <v>90000</v>
      </c>
      <c r="I9" s="607"/>
      <c r="J9" s="191"/>
      <c r="K9" s="42"/>
    </row>
    <row r="10" spans="1:11" ht="15.75" thickBot="1" x14ac:dyDescent="0.3">
      <c r="A10" s="218"/>
      <c r="B10" s="462"/>
      <c r="C10" s="101" t="s">
        <v>144</v>
      </c>
      <c r="D10" s="352"/>
      <c r="E10" s="8"/>
      <c r="F10" s="738"/>
      <c r="G10" s="23"/>
      <c r="H10" s="164"/>
      <c r="I10" s="287"/>
      <c r="J10" s="191"/>
      <c r="K10" s="42"/>
    </row>
    <row r="11" spans="1:11" ht="15.75" hidden="1" thickBot="1" x14ac:dyDescent="0.3">
      <c r="A11" s="217">
        <v>2</v>
      </c>
      <c r="B11" s="420" t="s">
        <v>34</v>
      </c>
      <c r="C11" s="102"/>
      <c r="D11" s="102"/>
      <c r="E11" s="102"/>
      <c r="F11" s="991"/>
      <c r="G11" s="29"/>
      <c r="H11" s="65"/>
      <c r="I11" s="617"/>
      <c r="J11" s="65"/>
      <c r="K11" s="469"/>
    </row>
    <row r="12" spans="1:11" ht="15.75" hidden="1" thickBot="1" x14ac:dyDescent="0.3">
      <c r="A12" s="217"/>
      <c r="B12" s="461"/>
      <c r="C12" s="89"/>
      <c r="D12" s="89"/>
      <c r="E12" s="89"/>
      <c r="F12" s="584"/>
      <c r="G12" s="20"/>
      <c r="H12" s="165"/>
      <c r="I12" s="615"/>
      <c r="J12" s="191"/>
      <c r="K12" s="469"/>
    </row>
    <row r="13" spans="1:11" ht="15.75" hidden="1" thickBot="1" x14ac:dyDescent="0.3">
      <c r="A13" s="217"/>
      <c r="B13" s="461"/>
      <c r="C13" s="205"/>
      <c r="D13" s="205"/>
      <c r="E13" s="205"/>
      <c r="F13" s="232"/>
      <c r="G13" s="219"/>
      <c r="H13" s="219"/>
      <c r="I13" s="257"/>
      <c r="J13" s="191"/>
      <c r="K13" s="469"/>
    </row>
    <row r="14" spans="1:11" ht="15.75" hidden="1" thickBot="1" x14ac:dyDescent="0.3">
      <c r="A14" s="303">
        <v>3</v>
      </c>
      <c r="B14" s="471" t="s">
        <v>34</v>
      </c>
      <c r="C14" s="16"/>
      <c r="D14" s="102"/>
      <c r="E14" s="16"/>
      <c r="F14" s="380"/>
      <c r="G14" s="100"/>
      <c r="H14" s="26"/>
      <c r="I14" s="259"/>
      <c r="J14" s="65"/>
      <c r="K14" s="469"/>
    </row>
    <row r="15" spans="1:11" ht="15.75" hidden="1" thickBot="1" x14ac:dyDescent="0.3">
      <c r="A15" s="304"/>
      <c r="B15" s="480"/>
      <c r="C15" s="22"/>
      <c r="D15" s="89"/>
      <c r="E15" s="22"/>
      <c r="F15" s="403"/>
      <c r="G15" s="101"/>
      <c r="H15" s="27"/>
      <c r="I15" s="257"/>
      <c r="J15" s="191"/>
      <c r="K15" s="469"/>
    </row>
    <row r="16" spans="1:11" ht="15.75" hidden="1" thickBot="1" x14ac:dyDescent="0.3">
      <c r="A16" s="302"/>
      <c r="B16" s="480"/>
      <c r="C16" s="104"/>
      <c r="D16" s="205"/>
      <c r="E16" s="205"/>
      <c r="F16" s="138"/>
      <c r="G16" s="20"/>
      <c r="H16" s="42"/>
      <c r="I16" s="257"/>
      <c r="J16" s="191"/>
      <c r="K16" s="469"/>
    </row>
    <row r="17" spans="1:14" hidden="1" x14ac:dyDescent="0.25">
      <c r="A17" s="338"/>
      <c r="B17" s="480"/>
      <c r="C17" s="193"/>
      <c r="D17" s="481"/>
      <c r="E17" s="481"/>
      <c r="F17" s="201"/>
      <c r="G17" s="23"/>
      <c r="H17" s="191"/>
      <c r="I17" s="257"/>
      <c r="J17" s="191"/>
      <c r="K17" s="469"/>
    </row>
    <row r="18" spans="1:14" hidden="1" x14ac:dyDescent="0.25">
      <c r="A18" s="1077"/>
      <c r="B18" s="1129"/>
      <c r="C18" s="339"/>
      <c r="D18" s="474"/>
      <c r="E18" s="305"/>
      <c r="F18" s="239"/>
      <c r="G18" s="24"/>
      <c r="H18" s="85"/>
      <c r="I18" s="315"/>
      <c r="J18" s="85"/>
      <c r="K18" s="469"/>
    </row>
    <row r="19" spans="1:14" hidden="1" x14ac:dyDescent="0.25">
      <c r="A19" s="1077"/>
      <c r="B19" s="1129"/>
      <c r="C19" s="176"/>
      <c r="D19" s="7"/>
      <c r="E19" s="474"/>
      <c r="F19" s="120"/>
      <c r="G19" s="251"/>
      <c r="H19" s="191"/>
      <c r="I19" s="287"/>
      <c r="J19" s="191"/>
      <c r="K19" s="469"/>
    </row>
    <row r="20" spans="1:14" hidden="1" x14ac:dyDescent="0.25">
      <c r="A20" s="1077"/>
      <c r="B20" s="1129"/>
      <c r="C20" s="464"/>
      <c r="D20" s="474"/>
      <c r="E20" s="474"/>
      <c r="F20" s="38"/>
      <c r="G20" s="251"/>
      <c r="H20" s="271"/>
      <c r="I20" s="269"/>
      <c r="J20" s="271"/>
      <c r="K20" s="469"/>
    </row>
    <row r="21" spans="1:14" ht="15.75" hidden="1" thickBot="1" x14ac:dyDescent="0.3">
      <c r="A21" s="1077"/>
      <c r="B21" s="1130"/>
      <c r="C21" s="475"/>
      <c r="D21" s="367"/>
      <c r="E21" s="367"/>
      <c r="F21" s="211"/>
      <c r="G21" s="277"/>
      <c r="H21" s="289"/>
      <c r="I21" s="400"/>
      <c r="J21" s="289"/>
      <c r="K21" s="469"/>
    </row>
    <row r="22" spans="1:14" hidden="1" x14ac:dyDescent="0.25">
      <c r="A22" s="1076">
        <v>2</v>
      </c>
      <c r="B22" s="1131" t="s">
        <v>34</v>
      </c>
      <c r="C22" s="102"/>
      <c r="D22" s="16"/>
      <c r="E22" s="102"/>
      <c r="F22" s="136"/>
      <c r="G22" s="51"/>
      <c r="H22" s="191"/>
      <c r="I22" s="129"/>
      <c r="J22" s="48"/>
      <c r="K22" s="469"/>
    </row>
    <row r="23" spans="1:14" ht="15.75" hidden="1" thickBot="1" x14ac:dyDescent="0.3">
      <c r="A23" s="1046"/>
      <c r="B23" s="1132"/>
      <c r="C23" s="205"/>
      <c r="D23" s="6"/>
      <c r="E23" s="205"/>
      <c r="F23" s="138"/>
      <c r="G23" s="36"/>
      <c r="H23" s="42"/>
      <c r="I23" s="317"/>
      <c r="J23" s="48"/>
      <c r="K23" s="469"/>
    </row>
    <row r="24" spans="1:14" hidden="1" x14ac:dyDescent="0.25">
      <c r="A24" s="1133"/>
      <c r="B24" s="366"/>
      <c r="C24" s="102"/>
      <c r="D24" s="102"/>
      <c r="E24" s="19"/>
      <c r="F24" s="136"/>
      <c r="G24" s="23"/>
      <c r="H24" s="48"/>
      <c r="I24" s="286"/>
      <c r="J24" s="48"/>
      <c r="K24" s="469"/>
    </row>
    <row r="25" spans="1:14" ht="15.75" hidden="1" thickBot="1" x14ac:dyDescent="0.3">
      <c r="A25" s="1134"/>
      <c r="B25" s="1137"/>
      <c r="C25" s="89"/>
      <c r="D25" s="89"/>
      <c r="E25" s="8"/>
      <c r="F25" s="136"/>
      <c r="G25" s="23"/>
      <c r="H25" s="48"/>
      <c r="I25" s="317"/>
      <c r="J25" s="48"/>
      <c r="K25" s="295"/>
    </row>
    <row r="26" spans="1:14" hidden="1" x14ac:dyDescent="0.25">
      <c r="A26" s="1135"/>
      <c r="B26" s="1138"/>
      <c r="C26" s="1107"/>
      <c r="D26" s="336"/>
      <c r="E26" s="336"/>
      <c r="F26" s="136"/>
      <c r="G26" s="23"/>
      <c r="H26" s="48"/>
      <c r="I26" s="268"/>
      <c r="J26" s="48"/>
      <c r="K26" s="468"/>
    </row>
    <row r="27" spans="1:14" ht="15.75" hidden="1" thickBot="1" x14ac:dyDescent="0.3">
      <c r="A27" s="1136"/>
      <c r="B27" s="1139"/>
      <c r="C27" s="1108"/>
      <c r="D27" s="367"/>
      <c r="E27" s="367"/>
      <c r="F27" s="367"/>
      <c r="G27" s="248"/>
      <c r="H27" s="289"/>
      <c r="I27" s="400"/>
      <c r="J27" s="271"/>
      <c r="K27" s="469"/>
    </row>
    <row r="28" spans="1:14" ht="15.75" thickBot="1" x14ac:dyDescent="0.3">
      <c r="A28" s="1060" t="s">
        <v>18</v>
      </c>
      <c r="B28" s="1051"/>
      <c r="C28" s="1051"/>
      <c r="D28" s="1051"/>
      <c r="E28" s="1051"/>
      <c r="F28" s="1051"/>
      <c r="G28" s="1051"/>
      <c r="H28" s="433">
        <f>SUM(H9:H27)</f>
        <v>90000</v>
      </c>
      <c r="I28" s="433">
        <f>SUM(I9:I27)</f>
        <v>0</v>
      </c>
      <c r="J28" s="433">
        <f>SUM(J9:J27)</f>
        <v>0</v>
      </c>
      <c r="K28" s="433">
        <f>K9+K14+K15+K16+K17+K18+K22+K23+K24+K25+K10+K11+K12+K13+K26</f>
        <v>0</v>
      </c>
      <c r="N28" s="43"/>
    </row>
    <row r="29" spans="1:14" hidden="1" x14ac:dyDescent="0.25">
      <c r="A29" s="1109"/>
      <c r="B29" s="1111"/>
      <c r="C29" s="1113"/>
      <c r="D29" s="476"/>
      <c r="E29" s="1115"/>
      <c r="F29" s="422"/>
      <c r="G29" s="423"/>
      <c r="H29" s="396"/>
      <c r="I29" s="517"/>
      <c r="J29" s="396"/>
      <c r="K29" s="469"/>
    </row>
    <row r="30" spans="1:14" ht="15.75" hidden="1" thickBot="1" x14ac:dyDescent="0.3">
      <c r="A30" s="1110"/>
      <c r="B30" s="1112"/>
      <c r="C30" s="1114"/>
      <c r="D30" s="477"/>
      <c r="E30" s="1116"/>
      <c r="F30" s="424"/>
      <c r="G30" s="425"/>
      <c r="H30" s="426"/>
      <c r="I30" s="518"/>
      <c r="J30" s="396"/>
      <c r="K30" s="469"/>
    </row>
    <row r="31" spans="1:14" ht="15.75" thickBot="1" x14ac:dyDescent="0.3">
      <c r="A31" s="463">
        <v>1</v>
      </c>
      <c r="B31" s="783" t="s">
        <v>25</v>
      </c>
      <c r="C31" s="225" t="s">
        <v>155</v>
      </c>
      <c r="D31" s="102" t="s">
        <v>93</v>
      </c>
      <c r="E31" s="16" t="s">
        <v>183</v>
      </c>
      <c r="F31" s="53" t="s">
        <v>127</v>
      </c>
      <c r="G31" s="36" t="s">
        <v>185</v>
      </c>
      <c r="H31" s="42">
        <v>221438.04</v>
      </c>
      <c r="I31" s="415"/>
      <c r="J31" s="271"/>
      <c r="K31" s="469"/>
    </row>
    <row r="32" spans="1:14" ht="15.75" thickBot="1" x14ac:dyDescent="0.3">
      <c r="A32" s="475"/>
      <c r="B32" s="784"/>
      <c r="C32" s="132" t="s">
        <v>184</v>
      </c>
      <c r="D32" s="89"/>
      <c r="E32" s="22"/>
      <c r="F32" s="367"/>
      <c r="G32" s="277"/>
      <c r="H32" s="289"/>
      <c r="I32" s="400"/>
      <c r="J32" s="289"/>
      <c r="K32" s="222"/>
    </row>
    <row r="33" spans="1:11" hidden="1" x14ac:dyDescent="0.25">
      <c r="A33" s="368">
        <v>2</v>
      </c>
      <c r="B33" s="783" t="s">
        <v>25</v>
      </c>
      <c r="C33" s="100"/>
      <c r="D33" s="16"/>
      <c r="E33" s="102"/>
      <c r="F33" s="16"/>
      <c r="G33" s="28"/>
      <c r="H33" s="26"/>
      <c r="I33" s="259"/>
      <c r="J33" s="270"/>
      <c r="K33" s="194"/>
    </row>
    <row r="34" spans="1:11" ht="15.75" hidden="1" thickBot="1" x14ac:dyDescent="0.3">
      <c r="A34" s="475"/>
      <c r="B34" s="784"/>
      <c r="C34" s="101"/>
      <c r="D34" s="22"/>
      <c r="E34" s="89"/>
      <c r="F34" s="46"/>
      <c r="G34" s="36"/>
      <c r="H34" s="227"/>
      <c r="I34" s="258"/>
      <c r="J34" s="289"/>
      <c r="K34" s="222"/>
    </row>
    <row r="35" spans="1:11" ht="15.75" hidden="1" thickBot="1" x14ac:dyDescent="0.3">
      <c r="A35" s="1067">
        <v>2</v>
      </c>
      <c r="B35" s="1103" t="s">
        <v>25</v>
      </c>
      <c r="C35" s="102"/>
      <c r="D35" s="102"/>
      <c r="E35" s="102"/>
      <c r="F35" s="232"/>
      <c r="G35" s="80"/>
      <c r="H35" s="399"/>
      <c r="I35" s="261"/>
      <c r="J35" s="270"/>
      <c r="K35" s="194"/>
    </row>
    <row r="36" spans="1:11" ht="15.75" hidden="1" thickBot="1" x14ac:dyDescent="0.3">
      <c r="A36" s="1068"/>
      <c r="B36" s="1104"/>
      <c r="C36" s="104"/>
      <c r="D36" s="205"/>
      <c r="E36" s="205"/>
      <c r="F36" s="201"/>
      <c r="G36" s="51"/>
      <c r="H36" s="191"/>
      <c r="I36" s="345"/>
      <c r="J36" s="291"/>
      <c r="K36" s="295"/>
    </row>
    <row r="37" spans="1:11" ht="15.75" hidden="1" thickBot="1" x14ac:dyDescent="0.3">
      <c r="A37" s="395"/>
      <c r="B37" s="131"/>
      <c r="C37" s="8"/>
      <c r="D37" s="89"/>
      <c r="E37" s="8"/>
      <c r="F37" s="239"/>
      <c r="G37" s="68"/>
      <c r="H37" s="85"/>
      <c r="I37" s="315"/>
      <c r="J37" s="290"/>
      <c r="K37" s="468"/>
    </row>
    <row r="38" spans="1:11" hidden="1" x14ac:dyDescent="0.25">
      <c r="A38" s="457">
        <v>4</v>
      </c>
      <c r="B38" s="457" t="s">
        <v>25</v>
      </c>
      <c r="C38" s="102"/>
      <c r="D38" s="102"/>
      <c r="E38" s="19"/>
      <c r="F38" s="201"/>
      <c r="G38" s="51"/>
      <c r="H38" s="191"/>
      <c r="I38" s="331"/>
      <c r="J38" s="271"/>
      <c r="K38" s="469"/>
    </row>
    <row r="39" spans="1:11" ht="15.75" hidden="1" thickBot="1" x14ac:dyDescent="0.3">
      <c r="A39" s="459"/>
      <c r="B39" s="459"/>
      <c r="C39" s="205"/>
      <c r="D39" s="205"/>
      <c r="E39" s="7"/>
      <c r="F39" s="201"/>
      <c r="G39" s="51"/>
      <c r="H39" s="191"/>
      <c r="I39" s="401"/>
      <c r="J39" s="271"/>
      <c r="K39" s="469"/>
    </row>
    <row r="40" spans="1:11" hidden="1" x14ac:dyDescent="0.25">
      <c r="A40" s="459"/>
      <c r="B40" s="459"/>
      <c r="C40" s="205"/>
      <c r="D40" s="205"/>
      <c r="E40" s="104"/>
      <c r="F40" s="201"/>
      <c r="G40" s="51"/>
      <c r="H40" s="191"/>
      <c r="I40" s="269"/>
      <c r="J40" s="271"/>
      <c r="K40" s="469"/>
    </row>
    <row r="41" spans="1:11" ht="15.75" hidden="1" thickBot="1" x14ac:dyDescent="0.3">
      <c r="A41" s="459"/>
      <c r="B41" s="459"/>
      <c r="C41" s="135"/>
      <c r="D41" s="205"/>
      <c r="E41" s="104"/>
      <c r="F41" s="138"/>
      <c r="G41" s="249"/>
      <c r="H41" s="291"/>
      <c r="I41" s="401"/>
      <c r="J41" s="271"/>
      <c r="K41" s="469"/>
    </row>
    <row r="42" spans="1:11" hidden="1" x14ac:dyDescent="0.25">
      <c r="A42" s="459"/>
      <c r="B42" s="459"/>
      <c r="C42" s="135"/>
      <c r="D42" s="205"/>
      <c r="E42" s="104"/>
      <c r="F42" s="136"/>
      <c r="G42" s="228"/>
      <c r="H42" s="271"/>
      <c r="I42" s="269"/>
      <c r="J42" s="271"/>
      <c r="K42" s="469"/>
    </row>
    <row r="43" spans="1:11" ht="15.75" hidden="1" thickBot="1" x14ac:dyDescent="0.3">
      <c r="A43" s="456"/>
      <c r="B43" s="456"/>
      <c r="C43" s="175"/>
      <c r="D43" s="89"/>
      <c r="E43" s="101"/>
      <c r="F43" s="138"/>
      <c r="G43" s="249"/>
      <c r="H43" s="291"/>
      <c r="I43" s="401"/>
      <c r="J43" s="271"/>
      <c r="K43" s="469"/>
    </row>
    <row r="44" spans="1:11" ht="15.75" hidden="1" thickBot="1" x14ac:dyDescent="0.3">
      <c r="A44" s="459"/>
      <c r="B44" s="459"/>
      <c r="C44" s="175"/>
      <c r="D44" s="89"/>
      <c r="E44" s="183"/>
      <c r="F44" s="45"/>
      <c r="G44" s="108"/>
      <c r="H44" s="106"/>
      <c r="I44" s="268"/>
      <c r="J44" s="271"/>
      <c r="K44" s="469"/>
    </row>
    <row r="45" spans="1:11" hidden="1" x14ac:dyDescent="0.25">
      <c r="A45" s="459"/>
      <c r="B45" s="459"/>
      <c r="C45" s="202"/>
      <c r="D45" s="458"/>
      <c r="E45" s="337"/>
      <c r="F45" s="69"/>
      <c r="G45" s="228"/>
      <c r="H45" s="271"/>
      <c r="I45" s="269"/>
      <c r="J45" s="271"/>
      <c r="K45" s="469"/>
    </row>
    <row r="46" spans="1:11" ht="15.75" hidden="1" thickBot="1" x14ac:dyDescent="0.3">
      <c r="A46" s="459"/>
      <c r="B46" s="459"/>
      <c r="C46" s="458"/>
      <c r="D46" s="458"/>
      <c r="E46" s="337"/>
      <c r="F46" s="71"/>
      <c r="G46" s="250"/>
      <c r="H46" s="289"/>
      <c r="I46" s="400"/>
      <c r="J46" s="271"/>
      <c r="K46" s="469"/>
    </row>
    <row r="47" spans="1:11" ht="15.75" hidden="1" thickBot="1" x14ac:dyDescent="0.3">
      <c r="A47" s="190">
        <v>5</v>
      </c>
      <c r="B47" s="472" t="s">
        <v>25</v>
      </c>
      <c r="C47" s="102"/>
      <c r="D47" s="16"/>
      <c r="E47" s="102"/>
      <c r="F47" s="404"/>
      <c r="G47" s="36"/>
      <c r="H47" s="42"/>
      <c r="I47" s="191"/>
      <c r="J47" s="271">
        <v>0</v>
      </c>
      <c r="K47" s="191"/>
    </row>
    <row r="48" spans="1:11" ht="15.75" hidden="1" thickBot="1" x14ac:dyDescent="0.3">
      <c r="A48" s="458"/>
      <c r="B48" s="459"/>
      <c r="C48" s="205"/>
      <c r="D48" s="6"/>
      <c r="E48" s="205"/>
      <c r="F48" s="53"/>
      <c r="G48" s="20"/>
      <c r="H48" s="227"/>
      <c r="I48" s="191"/>
      <c r="J48" s="271">
        <v>0</v>
      </c>
      <c r="K48" s="271"/>
    </row>
    <row r="49" spans="1:11" hidden="1" x14ac:dyDescent="0.25">
      <c r="A49" s="458"/>
      <c r="B49" s="459"/>
      <c r="C49" s="205"/>
      <c r="D49" s="205"/>
      <c r="E49" s="104"/>
      <c r="F49" s="838"/>
      <c r="G49" s="51"/>
      <c r="H49" s="191"/>
      <c r="I49" s="191"/>
      <c r="J49" s="191"/>
      <c r="K49" s="469"/>
    </row>
    <row r="50" spans="1:11" hidden="1" x14ac:dyDescent="0.25">
      <c r="A50" s="458"/>
      <c r="B50" s="459"/>
      <c r="C50" s="205"/>
      <c r="D50" s="205"/>
      <c r="E50" s="104"/>
      <c r="F50" s="838"/>
      <c r="G50" s="23"/>
      <c r="H50" s="191"/>
      <c r="I50" s="191"/>
      <c r="J50" s="191"/>
      <c r="K50" s="469"/>
    </row>
    <row r="51" spans="1:11" ht="15.75" hidden="1" thickBot="1" x14ac:dyDescent="0.3">
      <c r="A51" s="482"/>
      <c r="B51" s="456"/>
      <c r="C51" s="101"/>
      <c r="D51" s="89"/>
      <c r="E51" s="101"/>
      <c r="F51" s="201"/>
      <c r="G51" s="51"/>
      <c r="H51" s="191"/>
      <c r="I51" s="401"/>
      <c r="J51" s="191"/>
      <c r="K51" s="469"/>
    </row>
    <row r="52" spans="1:11" ht="15.75" thickBot="1" x14ac:dyDescent="0.3">
      <c r="A52" s="1060" t="s">
        <v>10</v>
      </c>
      <c r="B52" s="1051"/>
      <c r="C52" s="1051"/>
      <c r="D52" s="1051"/>
      <c r="E52" s="1051"/>
      <c r="F52" s="1051"/>
      <c r="G52" s="1051"/>
      <c r="H52" s="433">
        <f>SUM(H29:H51)</f>
        <v>221438.04</v>
      </c>
      <c r="I52" s="433">
        <f>SUM(I29:I51)</f>
        <v>0</v>
      </c>
      <c r="J52" s="433">
        <f>SUM(J29:J51)</f>
        <v>0</v>
      </c>
      <c r="K52" s="433">
        <f>SUM(K29:K51)</f>
        <v>0</v>
      </c>
    </row>
    <row r="53" spans="1:11" hidden="1" x14ac:dyDescent="0.25">
      <c r="A53" s="1105">
        <v>1</v>
      </c>
      <c r="B53" s="1052" t="s">
        <v>30</v>
      </c>
      <c r="C53" s="225"/>
      <c r="D53" s="851"/>
      <c r="E53" s="102"/>
      <c r="F53" s="78"/>
      <c r="G53" s="105"/>
      <c r="H53" s="261"/>
      <c r="I53" s="19"/>
      <c r="J53" s="103"/>
      <c r="K53" s="468"/>
    </row>
    <row r="54" spans="1:11" ht="15.75" hidden="1" thickBot="1" x14ac:dyDescent="0.3">
      <c r="A54" s="1106"/>
      <c r="B54" s="1053"/>
      <c r="C54" s="176"/>
      <c r="D54" s="6"/>
      <c r="E54" s="205"/>
      <c r="F54" s="22"/>
      <c r="G54" s="89"/>
      <c r="H54" s="952"/>
      <c r="I54" s="101"/>
      <c r="J54" s="396"/>
      <c r="K54" s="469"/>
    </row>
    <row r="55" spans="1:11" x14ac:dyDescent="0.25">
      <c r="A55" s="216">
        <v>2</v>
      </c>
      <c r="B55" s="1052" t="s">
        <v>30</v>
      </c>
      <c r="C55" s="149" t="s">
        <v>155</v>
      </c>
      <c r="D55" s="102" t="s">
        <v>128</v>
      </c>
      <c r="E55" s="16" t="s">
        <v>189</v>
      </c>
      <c r="F55" s="78" t="s">
        <v>127</v>
      </c>
      <c r="G55" s="105" t="s">
        <v>191</v>
      </c>
      <c r="H55" s="129">
        <v>24119.81</v>
      </c>
      <c r="I55" s="16"/>
      <c r="J55" s="559"/>
      <c r="K55" s="305"/>
    </row>
    <row r="56" spans="1:11" ht="15.75" thickBot="1" x14ac:dyDescent="0.3">
      <c r="A56" s="218"/>
      <c r="B56" s="1053"/>
      <c r="C56" s="132" t="s">
        <v>190</v>
      </c>
      <c r="D56" s="89"/>
      <c r="E56" s="22"/>
      <c r="F56" s="138"/>
      <c r="G56" s="20"/>
      <c r="H56" s="953"/>
      <c r="I56" s="126"/>
      <c r="J56" s="559"/>
      <c r="K56" s="305"/>
    </row>
    <row r="57" spans="1:11" x14ac:dyDescent="0.25">
      <c r="A57" s="216">
        <v>3</v>
      </c>
      <c r="B57" s="1052" t="s">
        <v>30</v>
      </c>
      <c r="C57" s="225" t="s">
        <v>155</v>
      </c>
      <c r="D57" s="102" t="s">
        <v>129</v>
      </c>
      <c r="E57" s="102" t="s">
        <v>192</v>
      </c>
      <c r="F57" s="78" t="s">
        <v>127</v>
      </c>
      <c r="G57" s="29" t="s">
        <v>194</v>
      </c>
      <c r="H57" s="93">
        <v>87398.92</v>
      </c>
      <c r="I57" s="16"/>
      <c r="J57" s="559"/>
      <c r="K57" s="305"/>
    </row>
    <row r="58" spans="1:11" ht="15.75" thickBot="1" x14ac:dyDescent="0.3">
      <c r="A58" s="218"/>
      <c r="B58" s="1053"/>
      <c r="C58" s="132" t="s">
        <v>193</v>
      </c>
      <c r="D58" s="89"/>
      <c r="E58" s="89"/>
      <c r="F58" s="59"/>
      <c r="G58" s="24"/>
      <c r="H58" s="954"/>
      <c r="I58" s="22"/>
      <c r="J58" s="559"/>
      <c r="K58" s="305"/>
    </row>
    <row r="59" spans="1:11" hidden="1" x14ac:dyDescent="0.25">
      <c r="A59" s="216">
        <v>4</v>
      </c>
      <c r="B59" s="1052" t="s">
        <v>30</v>
      </c>
      <c r="C59" s="225"/>
      <c r="D59" s="102"/>
      <c r="E59" s="102"/>
      <c r="F59" s="664"/>
      <c r="G59" s="105"/>
      <c r="H59" s="167"/>
      <c r="I59" s="167"/>
      <c r="J59" s="103"/>
      <c r="K59" s="305"/>
    </row>
    <row r="60" spans="1:11" ht="15.75" hidden="1" thickBot="1" x14ac:dyDescent="0.3">
      <c r="A60" s="218"/>
      <c r="B60" s="1053"/>
      <c r="C60" s="132"/>
      <c r="D60" s="89"/>
      <c r="E60" s="89"/>
      <c r="F60" s="22"/>
      <c r="G60" s="22"/>
      <c r="H60" s="22"/>
      <c r="I60" s="559"/>
      <c r="J60" s="31"/>
      <c r="K60" s="305"/>
    </row>
    <row r="61" spans="1:11" ht="15.75" hidden="1" thickBot="1" x14ac:dyDescent="0.3">
      <c r="A61" s="303">
        <v>5</v>
      </c>
      <c r="B61" s="1052" t="s">
        <v>30</v>
      </c>
      <c r="C61" s="225"/>
      <c r="D61" s="16"/>
      <c r="E61" s="109"/>
      <c r="F61" s="599"/>
      <c r="G61" s="655"/>
      <c r="H61" s="31"/>
      <c r="I61" s="27"/>
      <c r="J61" s="31"/>
      <c r="K61" s="305"/>
    </row>
    <row r="62" spans="1:11" ht="15.75" hidden="1" thickBot="1" x14ac:dyDescent="0.3">
      <c r="A62" s="594"/>
      <c r="B62" s="1053"/>
      <c r="C62" s="176"/>
      <c r="D62" s="6"/>
      <c r="E62" s="7"/>
      <c r="F62" s="22"/>
      <c r="G62" s="22"/>
      <c r="H62" s="352"/>
      <c r="I62" s="143"/>
      <c r="J62" s="593"/>
      <c r="K62" s="205"/>
    </row>
    <row r="63" spans="1:11" ht="15.75" thickBot="1" x14ac:dyDescent="0.3">
      <c r="A63" s="1056" t="s">
        <v>71</v>
      </c>
      <c r="B63" s="1057"/>
      <c r="C63" s="1057"/>
      <c r="D63" s="1057"/>
      <c r="E63" s="1057"/>
      <c r="F63" s="1057"/>
      <c r="G63" s="1057"/>
      <c r="H63" s="432">
        <f>SUM(H53:H62)</f>
        <v>111518.73</v>
      </c>
      <c r="I63" s="432">
        <f t="shared" ref="I63:J63" si="0">SUM(I53:I62)</f>
        <v>0</v>
      </c>
      <c r="J63" s="432">
        <f t="shared" si="0"/>
        <v>0</v>
      </c>
      <c r="K63" s="433">
        <f>SUM(K53:K54)</f>
        <v>0</v>
      </c>
    </row>
    <row r="64" spans="1:11" hidden="1" x14ac:dyDescent="0.25">
      <c r="A64" s="463"/>
      <c r="B64" s="336"/>
      <c r="C64" s="336"/>
      <c r="D64" s="336"/>
      <c r="E64" s="336"/>
      <c r="F64" s="336"/>
      <c r="G64" s="264"/>
      <c r="H64" s="290"/>
      <c r="I64" s="315"/>
      <c r="J64" s="290"/>
      <c r="K64" s="469"/>
    </row>
    <row r="65" spans="1:11" hidden="1" x14ac:dyDescent="0.25">
      <c r="A65" s="464"/>
      <c r="B65" s="474"/>
      <c r="C65" s="474"/>
      <c r="D65" s="474"/>
      <c r="E65" s="474"/>
      <c r="F65" s="474"/>
      <c r="G65" s="262"/>
      <c r="H65" s="271"/>
      <c r="I65" s="287"/>
      <c r="J65" s="271"/>
      <c r="K65" s="469"/>
    </row>
    <row r="66" spans="1:11" ht="15.75" hidden="1" thickBot="1" x14ac:dyDescent="0.3">
      <c r="A66" s="464"/>
      <c r="B66" s="474"/>
      <c r="C66" s="367"/>
      <c r="D66" s="367"/>
      <c r="E66" s="367"/>
      <c r="F66" s="367"/>
      <c r="G66" s="248"/>
      <c r="H66" s="289"/>
      <c r="I66" s="333"/>
      <c r="J66" s="289"/>
      <c r="K66" s="222"/>
    </row>
    <row r="67" spans="1:11" ht="15.75" hidden="1" thickBot="1" x14ac:dyDescent="0.3">
      <c r="A67" s="1058">
        <v>1</v>
      </c>
      <c r="B67" s="470" t="s">
        <v>35</v>
      </c>
      <c r="C67" s="205"/>
      <c r="D67" s="205"/>
      <c r="E67" s="205"/>
      <c r="F67" s="137"/>
      <c r="G67" s="23"/>
      <c r="H67" s="559"/>
      <c r="I67" s="263"/>
      <c r="J67" s="167"/>
      <c r="K67" s="60"/>
    </row>
    <row r="68" spans="1:11" ht="15.75" hidden="1" thickBot="1" x14ac:dyDescent="0.3">
      <c r="A68" s="1059"/>
      <c r="B68" s="460"/>
      <c r="C68" s="205"/>
      <c r="D68" s="205"/>
      <c r="E68" s="205"/>
      <c r="F68" s="281"/>
      <c r="G68" s="250"/>
      <c r="H68" s="291"/>
      <c r="I68" s="317"/>
      <c r="J68" s="291"/>
      <c r="K68" s="295"/>
    </row>
    <row r="69" spans="1:11" ht="15.75" thickBot="1" x14ac:dyDescent="0.3">
      <c r="A69" s="1060" t="s">
        <v>38</v>
      </c>
      <c r="B69" s="1051"/>
      <c r="C69" s="1051"/>
      <c r="D69" s="1051"/>
      <c r="E69" s="1051"/>
      <c r="F69" s="1051"/>
      <c r="G69" s="1061"/>
      <c r="H69" s="439">
        <f>SUM(H67:H68)</f>
        <v>0</v>
      </c>
      <c r="I69" s="439">
        <f t="shared" ref="I69:K69" si="1">SUM(I67:I68)</f>
        <v>0</v>
      </c>
      <c r="J69" s="439">
        <f t="shared" si="1"/>
        <v>0</v>
      </c>
      <c r="K69" s="439">
        <f t="shared" si="1"/>
        <v>0</v>
      </c>
    </row>
    <row r="70" spans="1:11" ht="15.75" hidden="1" thickBot="1" x14ac:dyDescent="0.3">
      <c r="A70" s="1062">
        <v>2</v>
      </c>
      <c r="B70" s="1064" t="s">
        <v>42</v>
      </c>
      <c r="C70" s="100"/>
      <c r="D70" s="102"/>
      <c r="E70" s="102"/>
      <c r="F70" s="233"/>
      <c r="G70" s="78"/>
      <c r="H70" s="78"/>
      <c r="I70" s="416"/>
      <c r="J70" s="387"/>
      <c r="K70" s="468"/>
    </row>
    <row r="71" spans="1:11" ht="15.75" hidden="1" thickBot="1" x14ac:dyDescent="0.3">
      <c r="A71" s="1063"/>
      <c r="B71" s="1065"/>
      <c r="C71" s="101"/>
      <c r="D71" s="89"/>
      <c r="E71" s="89"/>
      <c r="F71" s="204"/>
      <c r="G71" s="53"/>
      <c r="H71" s="53"/>
      <c r="I71" s="417"/>
      <c r="J71" s="294"/>
      <c r="K71" s="469"/>
    </row>
    <row r="72" spans="1:11" ht="15.75" hidden="1" thickBot="1" x14ac:dyDescent="0.3">
      <c r="A72" s="464"/>
      <c r="B72" s="1065"/>
      <c r="C72" s="104"/>
      <c r="D72" s="205"/>
      <c r="E72" s="7"/>
      <c r="F72" s="351"/>
      <c r="G72" s="354"/>
      <c r="H72" s="30"/>
      <c r="I72" s="332"/>
      <c r="J72" s="290"/>
      <c r="K72" s="469"/>
    </row>
    <row r="73" spans="1:11" ht="15.75" hidden="1" thickBot="1" x14ac:dyDescent="0.3">
      <c r="A73" s="464"/>
      <c r="B73" s="1065"/>
      <c r="C73" s="104"/>
      <c r="D73" s="205"/>
      <c r="E73" s="7"/>
      <c r="F73" s="367"/>
      <c r="G73" s="248"/>
      <c r="H73" s="289"/>
      <c r="I73" s="400"/>
      <c r="J73" s="271"/>
      <c r="K73" s="469"/>
    </row>
    <row r="74" spans="1:11" ht="15.75" hidden="1" thickBot="1" x14ac:dyDescent="0.3">
      <c r="A74" s="475"/>
      <c r="B74" s="1065"/>
      <c r="C74" s="100"/>
      <c r="D74" s="102"/>
      <c r="E74" s="19"/>
      <c r="F74" s="100"/>
      <c r="G74" s="283"/>
      <c r="H74" s="100"/>
      <c r="I74" s="109"/>
      <c r="J74" s="271"/>
      <c r="K74" s="469"/>
    </row>
    <row r="75" spans="1:11" ht="15.75" hidden="1" thickBot="1" x14ac:dyDescent="0.3">
      <c r="A75" s="475"/>
      <c r="B75" s="1066"/>
      <c r="C75" s="89"/>
      <c r="D75" s="89"/>
      <c r="E75" s="8"/>
      <c r="F75" s="474"/>
      <c r="G75" s="262"/>
      <c r="H75" s="271"/>
      <c r="I75" s="269"/>
      <c r="J75" s="271"/>
      <c r="K75" s="222"/>
    </row>
    <row r="76" spans="1:11" ht="15.75" thickBot="1" x14ac:dyDescent="0.3">
      <c r="A76" s="1060" t="s">
        <v>43</v>
      </c>
      <c r="B76" s="1051"/>
      <c r="C76" s="1057"/>
      <c r="D76" s="1057"/>
      <c r="E76" s="1057"/>
      <c r="F76" s="1057"/>
      <c r="G76" s="1057"/>
      <c r="H76" s="432">
        <f>SUM(H70:H75)</f>
        <v>0</v>
      </c>
      <c r="I76" s="432">
        <f t="shared" ref="I76:K76" si="2">SUM(I70:I75)</f>
        <v>0</v>
      </c>
      <c r="J76" s="432">
        <f t="shared" si="2"/>
        <v>0</v>
      </c>
      <c r="K76" s="432">
        <f t="shared" si="2"/>
        <v>0</v>
      </c>
    </row>
    <row r="77" spans="1:11" hidden="1" x14ac:dyDescent="0.25">
      <c r="A77" s="1067">
        <v>1</v>
      </c>
      <c r="B77" s="1070" t="s">
        <v>99</v>
      </c>
      <c r="C77" s="932"/>
      <c r="D77" s="598"/>
      <c r="F77" s="995"/>
      <c r="G77" s="996"/>
      <c r="H77" s="996"/>
      <c r="I77" s="418"/>
      <c r="J77" s="273"/>
      <c r="K77" s="290"/>
    </row>
    <row r="78" spans="1:11" ht="15.75" hidden="1" thickBot="1" x14ac:dyDescent="0.3">
      <c r="A78" s="1068"/>
      <c r="B78" s="1071"/>
      <c r="C78" s="205"/>
      <c r="D78" s="205"/>
      <c r="E78" s="205"/>
      <c r="F78" s="136"/>
      <c r="G78" s="228"/>
      <c r="H78" s="271"/>
      <c r="I78" s="269"/>
      <c r="J78" s="271"/>
      <c r="K78" s="469"/>
    </row>
    <row r="79" spans="1:11" hidden="1" x14ac:dyDescent="0.25">
      <c r="A79" s="1068"/>
      <c r="B79" s="1071"/>
      <c r="C79" s="474"/>
      <c r="D79" s="474"/>
      <c r="E79" s="474"/>
      <c r="F79" s="136"/>
      <c r="G79" s="228"/>
      <c r="H79" s="271"/>
      <c r="I79" s="269"/>
      <c r="J79" s="271"/>
      <c r="K79" s="469"/>
    </row>
    <row r="80" spans="1:11" ht="15.75" hidden="1" thickBot="1" x14ac:dyDescent="0.3">
      <c r="A80" s="1069"/>
      <c r="B80" s="1072"/>
      <c r="C80" s="474"/>
      <c r="D80" s="474"/>
      <c r="E80" s="474"/>
      <c r="F80" s="138"/>
      <c r="G80" s="249"/>
      <c r="H80" s="291"/>
      <c r="I80" s="401"/>
      <c r="J80" s="271"/>
      <c r="K80" s="469"/>
    </row>
    <row r="81" spans="1:14" hidden="1" x14ac:dyDescent="0.25">
      <c r="A81" s="1073">
        <v>1</v>
      </c>
      <c r="B81" s="474"/>
      <c r="C81" s="474"/>
      <c r="D81" s="1075"/>
      <c r="E81" s="474"/>
      <c r="F81" s="474"/>
      <c r="G81" s="262"/>
      <c r="H81" s="271"/>
      <c r="I81" s="269"/>
      <c r="J81" s="271"/>
      <c r="K81" s="469"/>
    </row>
    <row r="82" spans="1:14" hidden="1" x14ac:dyDescent="0.25">
      <c r="A82" s="1073"/>
      <c r="B82" s="474"/>
      <c r="C82" s="474"/>
      <c r="D82" s="1075"/>
      <c r="E82" s="474"/>
      <c r="F82" s="474"/>
      <c r="G82" s="262"/>
      <c r="H82" s="271"/>
      <c r="I82" s="269"/>
      <c r="J82" s="271"/>
      <c r="K82" s="469"/>
    </row>
    <row r="83" spans="1:14" hidden="1" x14ac:dyDescent="0.25">
      <c r="A83" s="1073"/>
      <c r="B83" s="474"/>
      <c r="C83" s="474"/>
      <c r="D83" s="1075"/>
      <c r="E83" s="474"/>
      <c r="F83" s="474"/>
      <c r="G83" s="262"/>
      <c r="H83" s="271"/>
      <c r="I83" s="269"/>
      <c r="J83" s="271"/>
      <c r="K83" s="469"/>
    </row>
    <row r="84" spans="1:14" hidden="1" x14ac:dyDescent="0.25">
      <c r="A84" s="1073"/>
      <c r="B84" s="474"/>
      <c r="C84" s="474"/>
      <c r="D84" s="1075"/>
      <c r="E84" s="474"/>
      <c r="F84" s="474"/>
      <c r="G84" s="262"/>
      <c r="H84" s="271"/>
      <c r="I84" s="269"/>
      <c r="J84" s="271"/>
      <c r="K84" s="469"/>
    </row>
    <row r="85" spans="1:14" hidden="1" x14ac:dyDescent="0.25">
      <c r="A85" s="1073"/>
      <c r="B85" s="474"/>
      <c r="C85" s="474"/>
      <c r="D85" s="1075"/>
      <c r="E85" s="474"/>
      <c r="F85" s="474"/>
      <c r="G85" s="262"/>
      <c r="H85" s="271"/>
      <c r="I85" s="269"/>
      <c r="J85" s="271"/>
      <c r="K85" s="469"/>
    </row>
    <row r="86" spans="1:14" hidden="1" x14ac:dyDescent="0.25">
      <c r="A86" s="1073"/>
      <c r="B86" s="474"/>
      <c r="C86" s="474"/>
      <c r="D86" s="1075"/>
      <c r="E86" s="474"/>
      <c r="F86" s="474"/>
      <c r="G86" s="262"/>
      <c r="H86" s="271"/>
      <c r="I86" s="269"/>
      <c r="J86" s="271"/>
      <c r="K86" s="469"/>
    </row>
    <row r="87" spans="1:14" hidden="1" x14ac:dyDescent="0.25">
      <c r="A87" s="1073"/>
      <c r="B87" s="474"/>
      <c r="C87" s="474"/>
      <c r="D87" s="1075"/>
      <c r="E87" s="474"/>
      <c r="F87" s="474"/>
      <c r="G87" s="262"/>
      <c r="H87" s="271"/>
      <c r="I87" s="269"/>
      <c r="J87" s="271"/>
      <c r="K87" s="469"/>
    </row>
    <row r="88" spans="1:14" hidden="1" x14ac:dyDescent="0.25">
      <c r="A88" s="1073"/>
      <c r="B88" s="474"/>
      <c r="C88" s="474"/>
      <c r="D88" s="1075"/>
      <c r="E88" s="474"/>
      <c r="F88" s="474"/>
      <c r="G88" s="262"/>
      <c r="H88" s="271"/>
      <c r="I88" s="269"/>
      <c r="J88" s="271"/>
      <c r="K88" s="469"/>
    </row>
    <row r="89" spans="1:14" hidden="1" x14ac:dyDescent="0.25">
      <c r="A89" s="1073"/>
      <c r="B89" s="474"/>
      <c r="C89" s="474"/>
      <c r="D89" s="474"/>
      <c r="E89" s="474"/>
      <c r="F89" s="474"/>
      <c r="G89" s="262"/>
      <c r="H89" s="271"/>
      <c r="I89" s="269"/>
      <c r="J89" s="271"/>
      <c r="K89" s="469"/>
    </row>
    <row r="90" spans="1:14" hidden="1" x14ac:dyDescent="0.25">
      <c r="A90" s="1073"/>
      <c r="B90" s="474"/>
      <c r="C90" s="474"/>
      <c r="D90" s="474"/>
      <c r="E90" s="474"/>
      <c r="F90" s="474"/>
      <c r="G90" s="262"/>
      <c r="H90" s="271"/>
      <c r="I90" s="269"/>
      <c r="J90" s="271"/>
      <c r="K90" s="469"/>
    </row>
    <row r="91" spans="1:14" ht="15.75" hidden="1" thickBot="1" x14ac:dyDescent="0.3">
      <c r="A91" s="1074"/>
      <c r="B91" s="367"/>
      <c r="C91" s="367"/>
      <c r="D91" s="367"/>
      <c r="E91" s="367"/>
      <c r="F91" s="367"/>
      <c r="G91" s="248"/>
      <c r="H91" s="289"/>
      <c r="I91" s="400"/>
      <c r="J91" s="271"/>
      <c r="K91" s="222"/>
    </row>
    <row r="92" spans="1:14" ht="15.75" thickBot="1" x14ac:dyDescent="0.3">
      <c r="A92" s="1060" t="s">
        <v>100</v>
      </c>
      <c r="B92" s="1051"/>
      <c r="C92" s="1051"/>
      <c r="D92" s="1051"/>
      <c r="E92" s="1051"/>
      <c r="F92" s="1051"/>
      <c r="G92" s="1051"/>
      <c r="H92" s="433">
        <f>SUM(H77:H91)</f>
        <v>0</v>
      </c>
      <c r="I92" s="433">
        <f t="shared" ref="I92:K92" si="3">SUM(I77:I91)</f>
        <v>0</v>
      </c>
      <c r="J92" s="433">
        <f t="shared" si="3"/>
        <v>0</v>
      </c>
      <c r="K92" s="433">
        <f t="shared" si="3"/>
        <v>0</v>
      </c>
    </row>
    <row r="93" spans="1:14" x14ac:dyDescent="0.25">
      <c r="A93" s="793">
        <v>1</v>
      </c>
      <c r="B93" s="1102" t="s">
        <v>29</v>
      </c>
      <c r="C93" s="25" t="s">
        <v>135</v>
      </c>
      <c r="D93" s="102" t="s">
        <v>125</v>
      </c>
      <c r="E93" s="19" t="s">
        <v>198</v>
      </c>
      <c r="F93" s="798" t="s">
        <v>127</v>
      </c>
      <c r="G93" s="28" t="s">
        <v>200</v>
      </c>
      <c r="H93" s="41">
        <v>169146.71</v>
      </c>
      <c r="I93" s="78"/>
      <c r="J93" s="26"/>
      <c r="K93" s="194"/>
      <c r="N93" s="43"/>
    </row>
    <row r="94" spans="1:14" ht="15.75" thickBot="1" x14ac:dyDescent="0.3">
      <c r="A94" s="794"/>
      <c r="B94" s="1087"/>
      <c r="C94" s="25" t="s">
        <v>199</v>
      </c>
      <c r="D94" s="89"/>
      <c r="E94" s="8"/>
      <c r="F94" s="22"/>
      <c r="G94" s="89"/>
      <c r="H94" s="952"/>
      <c r="I94" s="402"/>
      <c r="J94" s="198"/>
      <c r="K94" s="295"/>
    </row>
    <row r="95" spans="1:14" ht="15.75" thickBot="1" x14ac:dyDescent="0.3">
      <c r="A95" s="786">
        <v>2</v>
      </c>
      <c r="B95" s="783" t="s">
        <v>29</v>
      </c>
      <c r="C95" s="102" t="s">
        <v>135</v>
      </c>
      <c r="D95" s="102" t="s">
        <v>145</v>
      </c>
      <c r="E95" s="19" t="s">
        <v>201</v>
      </c>
      <c r="F95" s="595" t="s">
        <v>127</v>
      </c>
      <c r="G95" s="29" t="s">
        <v>203</v>
      </c>
      <c r="H95" s="78">
        <v>99000</v>
      </c>
      <c r="I95" s="137"/>
      <c r="J95" s="71"/>
      <c r="K95" s="194"/>
    </row>
    <row r="96" spans="1:14" ht="15.75" thickBot="1" x14ac:dyDescent="0.3">
      <c r="A96" s="787"/>
      <c r="B96" s="784"/>
      <c r="C96" s="89" t="s">
        <v>202</v>
      </c>
      <c r="D96" s="89"/>
      <c r="E96" s="8"/>
      <c r="F96" s="138"/>
      <c r="G96" s="20"/>
      <c r="H96" s="953"/>
      <c r="I96" s="136"/>
      <c r="J96" s="381"/>
      <c r="K96" s="295"/>
    </row>
    <row r="97" spans="1:11" ht="15.75" thickBot="1" x14ac:dyDescent="0.3">
      <c r="A97" s="789">
        <v>3</v>
      </c>
      <c r="B97" s="783" t="s">
        <v>29</v>
      </c>
      <c r="C97" s="102" t="s">
        <v>135</v>
      </c>
      <c r="D97" s="102" t="s">
        <v>154</v>
      </c>
      <c r="E97" s="19"/>
      <c r="F97" s="595" t="s">
        <v>127</v>
      </c>
      <c r="G97" s="29" t="s">
        <v>205</v>
      </c>
      <c r="H97" s="78">
        <v>49590.63</v>
      </c>
      <c r="I97" s="71"/>
      <c r="J97" s="279"/>
      <c r="K97" s="205"/>
    </row>
    <row r="98" spans="1:11" ht="15.75" thickBot="1" x14ac:dyDescent="0.3">
      <c r="A98" s="787"/>
      <c r="B98" s="788"/>
      <c r="C98" s="89" t="s">
        <v>204</v>
      </c>
      <c r="D98" s="89"/>
      <c r="E98" s="8"/>
      <c r="F98" s="59"/>
      <c r="G98" s="24"/>
      <c r="H98" s="954"/>
      <c r="I98" s="53"/>
      <c r="J98" s="106"/>
      <c r="K98" s="205"/>
    </row>
    <row r="99" spans="1:11" ht="15.75" thickBot="1" x14ac:dyDescent="0.3">
      <c r="A99" s="1097">
        <v>4</v>
      </c>
      <c r="B99" s="1099" t="s">
        <v>29</v>
      </c>
      <c r="C99" s="102" t="s">
        <v>136</v>
      </c>
      <c r="D99" s="16" t="s">
        <v>131</v>
      </c>
      <c r="E99" s="102" t="s">
        <v>206</v>
      </c>
      <c r="F99" s="595" t="s">
        <v>127</v>
      </c>
      <c r="G99" s="99" t="s">
        <v>208</v>
      </c>
      <c r="H99" s="61">
        <v>88154.71</v>
      </c>
      <c r="I99" s="77"/>
      <c r="J99" s="78"/>
      <c r="K99" s="194"/>
    </row>
    <row r="100" spans="1:11" ht="15.75" thickBot="1" x14ac:dyDescent="0.3">
      <c r="A100" s="1098"/>
      <c r="B100" s="1100"/>
      <c r="C100" s="89" t="s">
        <v>207</v>
      </c>
      <c r="D100" s="22"/>
      <c r="E100" s="89"/>
      <c r="F100" s="69"/>
      <c r="G100" s="23"/>
      <c r="H100" s="955"/>
      <c r="I100" s="535"/>
      <c r="J100" s="293"/>
      <c r="K100" s="295"/>
    </row>
    <row r="101" spans="1:11" ht="15.75" thickBot="1" x14ac:dyDescent="0.3">
      <c r="A101" s="1083">
        <v>5</v>
      </c>
      <c r="B101" s="1095" t="s">
        <v>29</v>
      </c>
      <c r="C101" s="205" t="s">
        <v>135</v>
      </c>
      <c r="D101" s="6" t="s">
        <v>142</v>
      </c>
      <c r="E101" s="205" t="s">
        <v>209</v>
      </c>
      <c r="F101" s="595" t="s">
        <v>127</v>
      </c>
      <c r="G101" s="58" t="s">
        <v>211</v>
      </c>
      <c r="H101" s="219">
        <v>68679.070000000007</v>
      </c>
      <c r="I101" s="212"/>
      <c r="J101" s="78"/>
      <c r="K101" s="194"/>
    </row>
    <row r="102" spans="1:11" ht="15.75" thickBot="1" x14ac:dyDescent="0.3">
      <c r="A102" s="1101"/>
      <c r="B102" s="1096"/>
      <c r="C102" s="89" t="s">
        <v>210</v>
      </c>
      <c r="D102" s="22"/>
      <c r="E102" s="89"/>
      <c r="F102" s="38"/>
      <c r="G102" s="23"/>
      <c r="H102" s="955"/>
      <c r="I102" s="8"/>
      <c r="J102" s="89"/>
      <c r="K102" s="295"/>
    </row>
    <row r="103" spans="1:11" ht="15.75" thickBot="1" x14ac:dyDescent="0.3">
      <c r="A103" s="1090">
        <v>6</v>
      </c>
      <c r="B103" s="894" t="s">
        <v>29</v>
      </c>
      <c r="C103" s="102" t="s">
        <v>135</v>
      </c>
      <c r="D103" s="16" t="s">
        <v>132</v>
      </c>
      <c r="E103" s="102" t="s">
        <v>212</v>
      </c>
      <c r="F103" s="595" t="s">
        <v>127</v>
      </c>
      <c r="G103" s="99" t="s">
        <v>214</v>
      </c>
      <c r="H103" s="41">
        <v>400000</v>
      </c>
      <c r="I103" s="66"/>
      <c r="J103" s="265"/>
      <c r="K103" s="38"/>
    </row>
    <row r="104" spans="1:11" ht="15.75" thickBot="1" x14ac:dyDescent="0.3">
      <c r="A104" s="1091"/>
      <c r="B104" s="895"/>
      <c r="C104" s="89" t="s">
        <v>213</v>
      </c>
      <c r="D104" s="22"/>
      <c r="E104" s="89"/>
      <c r="F104" s="136"/>
      <c r="G104" s="23"/>
      <c r="H104" s="956"/>
      <c r="I104" s="38"/>
      <c r="J104" s="265"/>
      <c r="K104" s="46"/>
    </row>
    <row r="105" spans="1:11" ht="15.75" hidden="1" thickBot="1" x14ac:dyDescent="0.3">
      <c r="A105" s="899"/>
      <c r="B105" s="896"/>
      <c r="C105" s="22"/>
      <c r="D105" s="663"/>
      <c r="E105" s="352"/>
      <c r="F105" s="138"/>
      <c r="G105" s="20"/>
      <c r="H105" s="953"/>
      <c r="I105" s="38"/>
      <c r="J105" s="265"/>
      <c r="K105" s="590"/>
    </row>
    <row r="106" spans="1:11" ht="15.75" thickBot="1" x14ac:dyDescent="0.3">
      <c r="A106" s="898">
        <v>7</v>
      </c>
      <c r="B106" s="1095" t="s">
        <v>29</v>
      </c>
      <c r="C106" s="205" t="s">
        <v>155</v>
      </c>
      <c r="D106" s="205" t="s">
        <v>120</v>
      </c>
      <c r="E106" s="205" t="s">
        <v>215</v>
      </c>
      <c r="F106" s="595" t="s">
        <v>127</v>
      </c>
      <c r="G106" s="1030" t="s">
        <v>217</v>
      </c>
      <c r="H106" s="58">
        <v>333057.78000000003</v>
      </c>
      <c r="I106" s="45"/>
      <c r="J106" s="265"/>
      <c r="K106" s="590"/>
    </row>
    <row r="107" spans="1:11" ht="15.75" thickBot="1" x14ac:dyDescent="0.3">
      <c r="A107" s="899"/>
      <c r="B107" s="1096"/>
      <c r="C107" s="205" t="s">
        <v>216</v>
      </c>
      <c r="D107" s="205"/>
      <c r="E107" s="205"/>
      <c r="F107" s="204"/>
      <c r="G107" s="20"/>
      <c r="H107" s="953"/>
      <c r="I107" s="45"/>
      <c r="J107" s="265"/>
      <c r="K107" s="590"/>
    </row>
    <row r="108" spans="1:11" ht="15.75" thickBot="1" x14ac:dyDescent="0.3">
      <c r="A108" s="898">
        <v>8</v>
      </c>
      <c r="B108" s="1095" t="s">
        <v>29</v>
      </c>
      <c r="C108" s="102" t="s">
        <v>155</v>
      </c>
      <c r="D108" s="16" t="s">
        <v>130</v>
      </c>
      <c r="E108" s="102" t="s">
        <v>218</v>
      </c>
      <c r="F108" s="839" t="s">
        <v>127</v>
      </c>
      <c r="G108" s="83" t="s">
        <v>220</v>
      </c>
      <c r="H108" s="27">
        <v>47065.69</v>
      </c>
      <c r="I108" s="45"/>
      <c r="J108" s="265"/>
      <c r="K108" s="608"/>
    </row>
    <row r="109" spans="1:11" ht="15.75" thickBot="1" x14ac:dyDescent="0.3">
      <c r="A109" s="899"/>
      <c r="B109" s="1096"/>
      <c r="C109" s="205" t="s">
        <v>219</v>
      </c>
      <c r="D109" s="6"/>
      <c r="E109" s="205"/>
      <c r="F109" s="204"/>
      <c r="G109" s="20"/>
      <c r="H109" s="957"/>
      <c r="I109" s="45"/>
      <c r="J109" s="265"/>
      <c r="K109" s="608"/>
    </row>
    <row r="110" spans="1:11" ht="15.75" thickBot="1" x14ac:dyDescent="0.3">
      <c r="A110" s="898">
        <v>9</v>
      </c>
      <c r="B110" s="1095" t="s">
        <v>29</v>
      </c>
      <c r="C110" s="102" t="s">
        <v>155</v>
      </c>
      <c r="D110" s="16" t="s">
        <v>133</v>
      </c>
      <c r="E110" s="102" t="s">
        <v>221</v>
      </c>
      <c r="F110" s="839" t="s">
        <v>127</v>
      </c>
      <c r="G110" s="99" t="s">
        <v>223</v>
      </c>
      <c r="H110" s="661">
        <v>140000</v>
      </c>
      <c r="I110" s="45"/>
      <c r="J110" s="265"/>
      <c r="K110" s="608"/>
    </row>
    <row r="111" spans="1:11" ht="15.75" thickBot="1" x14ac:dyDescent="0.3">
      <c r="A111" s="899"/>
      <c r="B111" s="1096"/>
      <c r="C111" s="89" t="s">
        <v>222</v>
      </c>
      <c r="D111" s="22"/>
      <c r="E111" s="89"/>
      <c r="F111" s="204"/>
      <c r="G111" s="20"/>
      <c r="H111" s="957"/>
      <c r="I111" s="168"/>
      <c r="J111" s="265"/>
      <c r="K111" s="608"/>
    </row>
    <row r="112" spans="1:11" ht="15.75" thickBot="1" x14ac:dyDescent="0.3">
      <c r="A112" s="898">
        <v>10</v>
      </c>
      <c r="B112" s="1095" t="s">
        <v>29</v>
      </c>
      <c r="C112" s="205" t="s">
        <v>244</v>
      </c>
      <c r="D112" s="6" t="s">
        <v>245</v>
      </c>
      <c r="E112" s="205" t="s">
        <v>246</v>
      </c>
      <c r="F112" s="839" t="s">
        <v>127</v>
      </c>
      <c r="G112" s="58" t="s">
        <v>248</v>
      </c>
      <c r="H112" s="336">
        <v>12193.49</v>
      </c>
      <c r="I112" s="38"/>
      <c r="J112" s="265"/>
      <c r="K112" s="608"/>
    </row>
    <row r="113" spans="1:13" ht="15.75" thickBot="1" x14ac:dyDescent="0.3">
      <c r="A113" s="899"/>
      <c r="B113" s="1096"/>
      <c r="C113" s="89" t="s">
        <v>247</v>
      </c>
      <c r="D113" s="22"/>
      <c r="E113" s="89"/>
      <c r="F113" s="204"/>
      <c r="G113" s="20"/>
      <c r="H113" s="226"/>
      <c r="I113" s="38"/>
      <c r="J113" s="265"/>
      <c r="K113" s="38"/>
    </row>
    <row r="114" spans="1:13" ht="15.75" hidden="1" thickBot="1" x14ac:dyDescent="0.3">
      <c r="A114" s="898">
        <v>11</v>
      </c>
      <c r="B114" s="1095" t="s">
        <v>29</v>
      </c>
      <c r="C114" s="102"/>
      <c r="D114" s="16"/>
      <c r="E114" s="19"/>
      <c r="F114" s="47"/>
      <c r="G114" s="900"/>
      <c r="H114" s="27"/>
      <c r="I114" s="38"/>
      <c r="J114" s="265"/>
      <c r="K114" s="323"/>
      <c r="M114" s="43"/>
    </row>
    <row r="115" spans="1:13" ht="15.75" hidden="1" thickBot="1" x14ac:dyDescent="0.3">
      <c r="A115" s="899"/>
      <c r="B115" s="1096"/>
      <c r="C115" s="205"/>
      <c r="D115" s="6"/>
      <c r="E115" s="7"/>
      <c r="F115" s="27"/>
      <c r="G115" s="900"/>
      <c r="H115" s="189"/>
      <c r="I115" s="38"/>
      <c r="J115" s="265"/>
      <c r="K115" s="323"/>
    </row>
    <row r="116" spans="1:13" ht="15.75" hidden="1" thickBot="1" x14ac:dyDescent="0.3">
      <c r="A116" s="867">
        <v>12</v>
      </c>
      <c r="B116" s="1093" t="s">
        <v>29</v>
      </c>
      <c r="C116" s="102"/>
      <c r="D116" s="16"/>
      <c r="E116" s="102"/>
      <c r="F116" s="46"/>
      <c r="G116" s="36"/>
      <c r="H116" s="53"/>
      <c r="I116" s="811"/>
      <c r="J116" s="265"/>
      <c r="K116" s="323"/>
    </row>
    <row r="117" spans="1:13" ht="15.75" hidden="1" thickBot="1" x14ac:dyDescent="0.3">
      <c r="A117" s="868"/>
      <c r="B117" s="1094"/>
      <c r="C117" s="205"/>
      <c r="D117" s="6"/>
      <c r="E117" s="205"/>
      <c r="F117" s="136"/>
      <c r="G117" s="23"/>
      <c r="H117" s="69"/>
      <c r="I117" s="703"/>
      <c r="J117" s="265"/>
      <c r="K117" s="323"/>
    </row>
    <row r="118" spans="1:13" ht="15.75" hidden="1" thickBot="1" x14ac:dyDescent="0.3">
      <c r="A118" s="1092">
        <v>13</v>
      </c>
      <c r="B118" s="1086" t="s">
        <v>29</v>
      </c>
      <c r="C118" s="102"/>
      <c r="D118" s="16"/>
      <c r="E118" s="102"/>
      <c r="F118" s="46"/>
      <c r="G118" s="20"/>
      <c r="H118" s="53"/>
      <c r="I118" s="367"/>
      <c r="J118" s="265"/>
      <c r="K118" s="587"/>
    </row>
    <row r="119" spans="1:13" ht="15.75" hidden="1" thickBot="1" x14ac:dyDescent="0.3">
      <c r="A119" s="1092"/>
      <c r="B119" s="1087"/>
      <c r="C119" s="104"/>
      <c r="D119" s="6"/>
      <c r="E119" s="205"/>
      <c r="F119" s="136"/>
      <c r="G119" s="23"/>
      <c r="H119" s="69"/>
      <c r="I119" s="367"/>
      <c r="J119" s="265"/>
      <c r="K119" s="587"/>
    </row>
    <row r="120" spans="1:13" hidden="1" x14ac:dyDescent="0.25">
      <c r="A120" s="1083">
        <v>14</v>
      </c>
      <c r="B120" s="397" t="s">
        <v>29</v>
      </c>
      <c r="C120" s="102"/>
      <c r="D120" s="16"/>
      <c r="E120" s="102"/>
      <c r="F120" s="967"/>
      <c r="G120" s="24"/>
      <c r="H120" s="71"/>
      <c r="I120" s="38"/>
      <c r="J120" s="40"/>
      <c r="K120" s="469"/>
    </row>
    <row r="121" spans="1:13" ht="15.75" hidden="1" thickBot="1" x14ac:dyDescent="0.3">
      <c r="A121" s="1084"/>
      <c r="B121" s="853"/>
      <c r="C121" s="205"/>
      <c r="D121" s="6"/>
      <c r="E121" s="205"/>
      <c r="F121" s="136"/>
      <c r="G121" s="23"/>
      <c r="H121" s="69"/>
      <c r="I121" s="138"/>
      <c r="J121" s="69"/>
      <c r="K121" s="469"/>
    </row>
    <row r="122" spans="1:13" hidden="1" x14ac:dyDescent="0.25">
      <c r="A122" s="1062">
        <v>15</v>
      </c>
      <c r="B122" s="783" t="s">
        <v>29</v>
      </c>
      <c r="C122" s="102"/>
      <c r="D122" s="16"/>
      <c r="E122" s="102"/>
      <c r="F122" s="16"/>
      <c r="G122" s="28"/>
      <c r="H122" s="26"/>
      <c r="I122" s="212"/>
      <c r="J122" s="660"/>
      <c r="K122" s="194"/>
    </row>
    <row r="123" spans="1:13" ht="15.75" hidden="1" thickBot="1" x14ac:dyDescent="0.3">
      <c r="A123" s="1059"/>
      <c r="B123" s="784"/>
      <c r="C123" s="101"/>
      <c r="D123" s="22"/>
      <c r="E123" s="89"/>
      <c r="F123" s="39"/>
      <c r="G123" s="83"/>
      <c r="H123" s="805"/>
      <c r="I123" s="535"/>
      <c r="J123" s="267"/>
      <c r="K123" s="469"/>
    </row>
    <row r="124" spans="1:13" ht="15.75" hidden="1" thickBot="1" x14ac:dyDescent="0.3">
      <c r="A124" s="1085">
        <v>16</v>
      </c>
      <c r="B124" s="1086" t="s">
        <v>29</v>
      </c>
      <c r="C124" s="100"/>
      <c r="D124" s="933"/>
      <c r="E124" s="19"/>
      <c r="F124" s="904"/>
      <c r="G124" s="29"/>
      <c r="H124" s="78"/>
      <c r="I124" s="212"/>
      <c r="J124" s="40"/>
      <c r="K124" s="227"/>
    </row>
    <row r="125" spans="1:13" ht="15.75" hidden="1" thickBot="1" x14ac:dyDescent="0.3">
      <c r="A125" s="1059"/>
      <c r="B125" s="1087"/>
      <c r="C125" s="101"/>
      <c r="D125" s="22"/>
      <c r="E125" s="8"/>
      <c r="F125" s="46"/>
      <c r="G125" s="36"/>
      <c r="H125" s="691"/>
      <c r="I125" s="403"/>
      <c r="J125" s="293"/>
      <c r="K125" s="469"/>
    </row>
    <row r="126" spans="1:13" hidden="1" x14ac:dyDescent="0.25">
      <c r="A126" s="1083">
        <v>17</v>
      </c>
      <c r="B126" s="1088" t="s">
        <v>29</v>
      </c>
      <c r="C126" s="6"/>
      <c r="D126" s="102"/>
      <c r="E126" s="305"/>
      <c r="F126" s="737"/>
      <c r="G126" s="760"/>
      <c r="H126" s="40"/>
      <c r="I126" s="212"/>
      <c r="J126" s="78"/>
      <c r="K126" s="469"/>
    </row>
    <row r="127" spans="1:13" hidden="1" x14ac:dyDescent="0.25">
      <c r="A127" s="1084"/>
      <c r="B127" s="1089"/>
      <c r="C127" s="6"/>
      <c r="D127" s="205"/>
      <c r="E127" s="6"/>
      <c r="F127" s="136"/>
      <c r="G127" s="23"/>
      <c r="H127" s="69"/>
      <c r="I127" s="69"/>
      <c r="J127" s="90"/>
      <c r="K127" s="222"/>
    </row>
    <row r="128" spans="1:13" ht="15.75" hidden="1" thickBot="1" x14ac:dyDescent="0.3">
      <c r="A128" s="1084"/>
      <c r="B128" s="1089"/>
      <c r="C128" s="205"/>
      <c r="D128" s="205"/>
      <c r="E128" s="205"/>
      <c r="F128" s="136"/>
      <c r="G128" s="23"/>
      <c r="H128" s="69"/>
      <c r="I128" s="71"/>
      <c r="J128" s="267"/>
      <c r="K128" s="295"/>
    </row>
    <row r="129" spans="1:11" ht="15.75" hidden="1" thickBot="1" x14ac:dyDescent="0.3">
      <c r="A129" s="702"/>
      <c r="B129" s="706"/>
      <c r="C129" s="205"/>
      <c r="D129" s="205"/>
      <c r="E129" s="205"/>
      <c r="F129" s="233"/>
      <c r="G129" s="23"/>
      <c r="H129" s="424"/>
      <c r="I129" s="703"/>
      <c r="J129" s="265"/>
      <c r="K129" s="468"/>
    </row>
    <row r="130" spans="1:11" ht="15.75" hidden="1" thickBot="1" x14ac:dyDescent="0.3">
      <c r="A130" s="702"/>
      <c r="B130" s="706"/>
      <c r="C130" s="205"/>
      <c r="D130" s="205"/>
      <c r="E130" s="205"/>
      <c r="F130" s="233"/>
      <c r="G130" s="23"/>
      <c r="H130" s="424"/>
      <c r="I130" s="703"/>
      <c r="J130" s="266"/>
      <c r="K130" s="469"/>
    </row>
    <row r="131" spans="1:11" ht="15.75" hidden="1" thickBot="1" x14ac:dyDescent="0.3">
      <c r="A131" s="785"/>
      <c r="B131" s="706"/>
      <c r="C131" s="205"/>
      <c r="D131" s="205"/>
      <c r="E131" s="205"/>
      <c r="F131" s="798"/>
      <c r="G131" s="24"/>
      <c r="H131" s="806"/>
      <c r="I131" s="227"/>
      <c r="J131" s="266"/>
      <c r="K131" s="469"/>
    </row>
    <row r="132" spans="1:11" ht="15.75" hidden="1" thickBot="1" x14ac:dyDescent="0.3">
      <c r="A132" s="786">
        <v>18</v>
      </c>
      <c r="B132" s="783" t="s">
        <v>29</v>
      </c>
      <c r="C132" s="26"/>
      <c r="D132" s="102"/>
      <c r="E132" s="16"/>
      <c r="F132" s="839"/>
      <c r="G132" s="20"/>
      <c r="H132" s="53"/>
      <c r="I132" s="307"/>
      <c r="J132" s="266"/>
      <c r="K132" s="469"/>
    </row>
    <row r="133" spans="1:11" ht="15.75" hidden="1" thickBot="1" x14ac:dyDescent="0.3">
      <c r="A133" s="787"/>
      <c r="B133" s="784"/>
      <c r="C133" s="25"/>
      <c r="D133" s="205"/>
      <c r="E133" s="6"/>
      <c r="F133" s="850"/>
      <c r="G133" s="24"/>
      <c r="H133" s="367"/>
      <c r="I133" s="38"/>
      <c r="J133" s="266">
        <v>0</v>
      </c>
      <c r="K133" s="469"/>
    </row>
    <row r="134" spans="1:11" hidden="1" x14ac:dyDescent="0.25">
      <c r="A134" s="796">
        <v>19</v>
      </c>
      <c r="B134" s="397" t="s">
        <v>29</v>
      </c>
      <c r="C134" s="102"/>
      <c r="D134" s="16"/>
      <c r="E134" s="102"/>
      <c r="F134" s="137"/>
      <c r="G134" s="29"/>
      <c r="H134" s="265"/>
      <c r="I134" s="168"/>
      <c r="J134" s="219"/>
      <c r="K134" s="469"/>
    </row>
    <row r="135" spans="1:11" ht="15.75" hidden="1" thickBot="1" x14ac:dyDescent="0.3">
      <c r="A135" s="797"/>
      <c r="B135" s="792"/>
      <c r="C135" s="89"/>
      <c r="D135" s="22"/>
      <c r="E135" s="89"/>
      <c r="F135" s="53"/>
      <c r="G135" s="36"/>
      <c r="H135" s="804"/>
      <c r="I135" s="307"/>
      <c r="J135" s="69"/>
      <c r="K135" s="469"/>
    </row>
    <row r="136" spans="1:11" ht="15.75" hidden="1" thickBot="1" x14ac:dyDescent="0.3">
      <c r="A136" s="473">
        <v>20</v>
      </c>
      <c r="B136" s="397" t="s">
        <v>29</v>
      </c>
      <c r="C136" s="205"/>
      <c r="D136" s="6"/>
      <c r="E136" s="7"/>
      <c r="F136" s="168"/>
      <c r="G136" s="58"/>
      <c r="H136" s="219"/>
      <c r="I136" s="82"/>
      <c r="J136" s="53"/>
      <c r="K136" s="469"/>
    </row>
    <row r="137" spans="1:11" ht="15.75" hidden="1" thickBot="1" x14ac:dyDescent="0.3">
      <c r="A137" s="742"/>
      <c r="B137" s="743"/>
      <c r="C137" s="205"/>
      <c r="D137" s="6"/>
      <c r="E137" s="7"/>
      <c r="F137" s="138"/>
      <c r="G137" s="20"/>
      <c r="H137" s="53"/>
      <c r="I137" s="414"/>
      <c r="J137" s="53"/>
      <c r="K137" s="744"/>
    </row>
    <row r="138" spans="1:11" ht="15.75" hidden="1" customHeight="1" thickBot="1" x14ac:dyDescent="0.3">
      <c r="A138" s="465">
        <v>21</v>
      </c>
      <c r="B138" s="397" t="s">
        <v>29</v>
      </c>
      <c r="C138" s="102"/>
      <c r="D138" s="16"/>
      <c r="E138" s="102"/>
      <c r="F138" s="839"/>
      <c r="G138" s="840"/>
      <c r="H138" s="212"/>
      <c r="I138" s="78"/>
      <c r="J138" s="53"/>
      <c r="K138" s="469"/>
    </row>
    <row r="139" spans="1:11" ht="15.75" hidden="1" customHeight="1" thickBot="1" x14ac:dyDescent="0.3">
      <c r="A139" s="466"/>
      <c r="B139" s="467"/>
      <c r="C139" s="89"/>
      <c r="D139" s="22"/>
      <c r="E139" s="89"/>
      <c r="F139" s="22"/>
      <c r="G139" s="22"/>
      <c r="H139" s="805"/>
      <c r="I139" s="417"/>
      <c r="J139" s="226"/>
      <c r="K139" s="469"/>
    </row>
    <row r="140" spans="1:11" hidden="1" x14ac:dyDescent="0.25">
      <c r="A140" s="833">
        <v>22</v>
      </c>
      <c r="B140" s="842" t="s">
        <v>29</v>
      </c>
      <c r="C140" s="100"/>
      <c r="D140" s="16"/>
      <c r="E140" s="102"/>
      <c r="F140" s="77"/>
      <c r="G140" s="99"/>
      <c r="H140" s="99"/>
      <c r="I140" s="336"/>
      <c r="J140" s="219"/>
      <c r="K140" s="469"/>
    </row>
    <row r="141" spans="1:11" ht="15.75" hidden="1" thickBot="1" x14ac:dyDescent="0.3">
      <c r="A141" s="829"/>
      <c r="B141" s="829"/>
      <c r="C141" s="104"/>
      <c r="D141" s="6"/>
      <c r="E141" s="205"/>
      <c r="F141" s="136"/>
      <c r="G141" s="23"/>
      <c r="H141" s="23"/>
      <c r="I141" s="69"/>
      <c r="J141" s="427"/>
      <c r="K141" s="469"/>
    </row>
    <row r="142" spans="1:11" ht="15.75" hidden="1" thickBot="1" x14ac:dyDescent="0.3">
      <c r="A142" s="841"/>
      <c r="B142" s="843"/>
      <c r="C142" s="126"/>
      <c r="D142" s="89"/>
      <c r="E142" s="352"/>
      <c r="F142" s="136"/>
      <c r="G142" s="23"/>
      <c r="H142" s="69"/>
      <c r="I142" s="53"/>
      <c r="J142" s="71"/>
      <c r="K142" s="455"/>
    </row>
    <row r="143" spans="1:11" hidden="1" x14ac:dyDescent="0.25">
      <c r="A143" s="465">
        <v>23</v>
      </c>
      <c r="B143" s="428" t="s">
        <v>29</v>
      </c>
      <c r="C143" s="100"/>
      <c r="D143" s="347"/>
      <c r="E143" s="16"/>
      <c r="F143" s="77"/>
      <c r="G143" s="29"/>
      <c r="H143" s="78"/>
      <c r="I143" s="450"/>
      <c r="J143" s="69"/>
      <c r="K143" s="222"/>
    </row>
    <row r="144" spans="1:11" ht="15.75" hidden="1" thickBot="1" x14ac:dyDescent="0.3">
      <c r="A144" s="466"/>
      <c r="B144" s="231"/>
      <c r="C144" s="101"/>
      <c r="D144" s="352"/>
      <c r="E144" s="22"/>
      <c r="F144" s="201"/>
      <c r="G144" s="640"/>
      <c r="H144" s="640"/>
      <c r="I144" s="69"/>
      <c r="J144" s="106"/>
      <c r="K144" s="222"/>
    </row>
    <row r="145" spans="1:15" hidden="1" x14ac:dyDescent="0.25">
      <c r="A145" s="466"/>
      <c r="B145" s="231"/>
      <c r="C145" s="205"/>
      <c r="D145" s="205"/>
      <c r="E145" s="205"/>
      <c r="F145" s="201"/>
      <c r="G145" s="640"/>
      <c r="H145" s="640"/>
      <c r="I145" s="450"/>
      <c r="J145" s="106"/>
      <c r="K145" s="222"/>
    </row>
    <row r="146" spans="1:15" ht="15.75" hidden="1" thickBot="1" x14ac:dyDescent="0.3">
      <c r="A146" s="601"/>
      <c r="B146" s="231"/>
      <c r="C146" s="205"/>
      <c r="D146" s="205"/>
      <c r="E146" s="205"/>
      <c r="F146" s="367"/>
      <c r="G146" s="24"/>
      <c r="H146" s="592"/>
      <c r="I146" s="450"/>
      <c r="J146" s="106"/>
      <c r="K146" s="222"/>
    </row>
    <row r="147" spans="1:15" ht="15.75" hidden="1" thickBot="1" x14ac:dyDescent="0.3">
      <c r="A147" s="600">
        <v>24</v>
      </c>
      <c r="B147" s="603" t="s">
        <v>29</v>
      </c>
      <c r="C147" s="104"/>
      <c r="D147" s="305"/>
      <c r="E147" s="6"/>
      <c r="F147" s="77"/>
      <c r="G147" s="58"/>
      <c r="H147" s="219"/>
      <c r="I147" s="53"/>
      <c r="J147" s="103"/>
      <c r="K147" s="222"/>
    </row>
    <row r="148" spans="1:15" ht="15.75" hidden="1" thickBot="1" x14ac:dyDescent="0.3">
      <c r="A148" s="602"/>
      <c r="B148" s="312"/>
      <c r="C148" s="104"/>
      <c r="D148" s="305"/>
      <c r="E148" s="6"/>
      <c r="F148" s="351"/>
      <c r="G148" s="33"/>
      <c r="H148" s="30"/>
      <c r="I148" s="332"/>
      <c r="J148" s="64"/>
      <c r="K148" s="222"/>
      <c r="O148" s="43"/>
    </row>
    <row r="149" spans="1:15" ht="15.75" hidden="1" thickBot="1" x14ac:dyDescent="0.3">
      <c r="A149" s="680">
        <v>25</v>
      </c>
      <c r="B149" s="603" t="s">
        <v>29</v>
      </c>
      <c r="C149" s="205"/>
      <c r="D149" s="6"/>
      <c r="E149" s="7"/>
      <c r="F149" s="46"/>
      <c r="G149" s="58"/>
      <c r="H149" s="219"/>
      <c r="I149" s="61"/>
      <c r="J149" s="654"/>
      <c r="K149" s="222"/>
    </row>
    <row r="150" spans="1:15" ht="15.75" hidden="1" thickBot="1" x14ac:dyDescent="0.3">
      <c r="A150" s="682"/>
      <c r="B150" s="231"/>
      <c r="C150" s="89"/>
      <c r="D150" s="22"/>
      <c r="E150" s="89"/>
      <c r="F150" s="424"/>
      <c r="G150" s="690"/>
      <c r="H150" s="424"/>
      <c r="I150" s="388"/>
      <c r="J150" s="266"/>
      <c r="K150" s="222"/>
    </row>
    <row r="151" spans="1:15" ht="15.75" hidden="1" thickBot="1" x14ac:dyDescent="0.3">
      <c r="A151" s="681"/>
      <c r="B151" s="312"/>
      <c r="C151" s="663"/>
      <c r="D151" s="663"/>
      <c r="E151" s="663"/>
      <c r="F151" s="691"/>
      <c r="G151" s="692"/>
      <c r="H151" s="691"/>
      <c r="I151" s="332"/>
      <c r="J151" s="189"/>
      <c r="K151" s="222"/>
    </row>
    <row r="152" spans="1:15" hidden="1" x14ac:dyDescent="0.25">
      <c r="A152" s="682">
        <v>26</v>
      </c>
      <c r="B152" s="603" t="s">
        <v>29</v>
      </c>
      <c r="C152" s="102"/>
      <c r="D152" s="16"/>
      <c r="E152" s="102"/>
      <c r="F152" s="136"/>
      <c r="G152" s="23"/>
      <c r="H152" s="69"/>
      <c r="I152" s="90"/>
      <c r="J152" s="25"/>
      <c r="K152" s="222"/>
    </row>
    <row r="153" spans="1:15" hidden="1" x14ac:dyDescent="0.25">
      <c r="A153" s="682"/>
      <c r="B153" s="231"/>
      <c r="C153" s="205"/>
      <c r="D153" s="6"/>
      <c r="E153" s="205"/>
      <c r="F153" s="136"/>
      <c r="G153" s="23"/>
      <c r="H153" s="69"/>
      <c r="I153" s="388"/>
      <c r="J153" s="25"/>
      <c r="K153" s="222"/>
    </row>
    <row r="154" spans="1:15" ht="15.75" hidden="1" thickBot="1" x14ac:dyDescent="0.3">
      <c r="A154" s="682"/>
      <c r="B154" s="231"/>
      <c r="C154" s="104"/>
      <c r="D154" s="205"/>
      <c r="E154" s="205"/>
      <c r="F154" s="138"/>
      <c r="G154" s="20"/>
      <c r="H154" s="53"/>
      <c r="I154" s="388"/>
      <c r="J154" s="25"/>
      <c r="K154" s="222"/>
    </row>
    <row r="155" spans="1:15" hidden="1" x14ac:dyDescent="0.25">
      <c r="A155" s="682"/>
      <c r="B155" s="231"/>
      <c r="C155" s="104"/>
      <c r="D155" s="205"/>
      <c r="E155" s="205"/>
      <c r="F155" s="767"/>
      <c r="G155" s="23"/>
      <c r="H155" s="768"/>
      <c r="I155" s="388"/>
      <c r="J155" s="25"/>
      <c r="K155" s="222"/>
    </row>
    <row r="156" spans="1:15" hidden="1" x14ac:dyDescent="0.25">
      <c r="A156" s="682"/>
      <c r="B156" s="231"/>
      <c r="C156" s="104"/>
      <c r="D156" s="205"/>
      <c r="E156" s="205"/>
      <c r="F156" s="767"/>
      <c r="G156" s="23"/>
      <c r="H156" s="768"/>
      <c r="I156" s="388"/>
      <c r="J156" s="25"/>
      <c r="K156" s="222"/>
    </row>
    <row r="157" spans="1:15" ht="15.75" hidden="1" thickBot="1" x14ac:dyDescent="0.3">
      <c r="A157" s="466"/>
      <c r="B157" s="231"/>
      <c r="C157" s="205"/>
      <c r="D157" s="205"/>
      <c r="E157" s="205"/>
      <c r="F157" s="584"/>
      <c r="G157" s="36"/>
      <c r="H157" s="227"/>
      <c r="I157" s="388"/>
      <c r="J157" s="106"/>
      <c r="K157" s="222"/>
    </row>
    <row r="158" spans="1:15" ht="15.75" thickBot="1" x14ac:dyDescent="0.3">
      <c r="A158" s="1056" t="s">
        <v>24</v>
      </c>
      <c r="B158" s="1051"/>
      <c r="C158" s="1051"/>
      <c r="D158" s="1051"/>
      <c r="E158" s="1051"/>
      <c r="F158" s="1057"/>
      <c r="G158" s="1057"/>
      <c r="H158" s="432">
        <f>SUM(H93:H157)</f>
        <v>1406888.0799999998</v>
      </c>
      <c r="I158" s="432">
        <f>SUM(I93:I152)</f>
        <v>0</v>
      </c>
      <c r="J158" s="432">
        <f>SUM(J93:J152)</f>
        <v>0</v>
      </c>
      <c r="K158" s="432" t="e">
        <f>K93+K95+K99+K101+K103+K104+#REF!+K105+#REF!+K106+K107+K111+K112+#REF!+K113+#REF!+#REF!+#REF!+K120+K121+#REF!+K122+K124+K134+K138+K140+K142</f>
        <v>#REF!</v>
      </c>
    </row>
    <row r="159" spans="1:15" hidden="1" x14ac:dyDescent="0.25">
      <c r="A159" s="1076">
        <v>1</v>
      </c>
      <c r="B159" s="769" t="s">
        <v>26</v>
      </c>
      <c r="C159" s="100"/>
      <c r="D159" s="16"/>
      <c r="E159" s="102"/>
      <c r="F159" s="66"/>
      <c r="G159" s="29"/>
      <c r="H159" s="212"/>
      <c r="I159" s="45"/>
      <c r="J159" s="662"/>
      <c r="K159" s="468"/>
    </row>
    <row r="160" spans="1:15" ht="15.75" hidden="1" thickBot="1" x14ac:dyDescent="0.3">
      <c r="A160" s="1077"/>
      <c r="B160" s="770"/>
      <c r="C160" s="101"/>
      <c r="D160" s="22"/>
      <c r="E160" s="89"/>
      <c r="F160" s="38"/>
      <c r="G160" s="51"/>
      <c r="H160" s="424"/>
      <c r="I160" s="84"/>
      <c r="J160" s="291"/>
      <c r="K160" s="469"/>
    </row>
    <row r="161" spans="1:11" ht="15.75" hidden="1" thickBot="1" x14ac:dyDescent="0.3">
      <c r="A161" s="8"/>
      <c r="B161" s="525"/>
      <c r="C161" s="89"/>
      <c r="D161" s="22"/>
      <c r="E161" s="89"/>
      <c r="F161" s="138"/>
      <c r="G161" s="20"/>
      <c r="H161" s="804"/>
      <c r="I161" s="379"/>
      <c r="J161" s="227"/>
      <c r="K161" s="222"/>
    </row>
    <row r="162" spans="1:11" ht="15.75" thickBot="1" x14ac:dyDescent="0.3">
      <c r="A162" s="7">
        <v>2</v>
      </c>
      <c r="B162" s="1054" t="s">
        <v>26</v>
      </c>
      <c r="C162" s="26" t="s">
        <v>155</v>
      </c>
      <c r="D162" s="102" t="s">
        <v>163</v>
      </c>
      <c r="E162" s="16" t="s">
        <v>164</v>
      </c>
      <c r="F162" s="47" t="s">
        <v>127</v>
      </c>
      <c r="G162" s="83" t="s">
        <v>195</v>
      </c>
      <c r="H162" s="419">
        <v>18130.62</v>
      </c>
      <c r="I162" s="656"/>
      <c r="J162" s="289"/>
      <c r="K162" s="222"/>
    </row>
    <row r="163" spans="1:11" ht="15.75" thickBot="1" x14ac:dyDescent="0.3">
      <c r="A163" s="7"/>
      <c r="B163" s="1055"/>
      <c r="C163" s="25" t="s">
        <v>165</v>
      </c>
      <c r="D163" s="205"/>
      <c r="E163" s="6"/>
      <c r="F163" s="38"/>
      <c r="G163" s="23"/>
      <c r="H163" s="958"/>
      <c r="I163" s="22"/>
      <c r="J163" s="291"/>
      <c r="K163" s="222"/>
    </row>
    <row r="164" spans="1:11" ht="15.75" thickBot="1" x14ac:dyDescent="0.3">
      <c r="A164" s="19">
        <v>3</v>
      </c>
      <c r="B164" s="764" t="s">
        <v>26</v>
      </c>
      <c r="C164" s="102" t="s">
        <v>155</v>
      </c>
      <c r="D164" s="16" t="s">
        <v>93</v>
      </c>
      <c r="E164" s="19" t="s">
        <v>196</v>
      </c>
      <c r="F164" s="368" t="s">
        <v>127</v>
      </c>
      <c r="G164" s="29" t="s">
        <v>185</v>
      </c>
      <c r="H164" s="212">
        <v>481000</v>
      </c>
      <c r="I164" s="41"/>
      <c r="J164" s="106"/>
      <c r="K164" s="222"/>
    </row>
    <row r="165" spans="1:11" ht="15.75" thickBot="1" x14ac:dyDescent="0.3">
      <c r="A165" s="8"/>
      <c r="B165" s="765"/>
      <c r="C165" s="89" t="s">
        <v>197</v>
      </c>
      <c r="D165" s="22"/>
      <c r="E165" s="8"/>
      <c r="F165" s="368"/>
      <c r="G165" s="23"/>
      <c r="H165" s="897"/>
      <c r="I165" s="268"/>
      <c r="J165" s="289"/>
      <c r="K165" s="222"/>
    </row>
    <row r="166" spans="1:11" hidden="1" x14ac:dyDescent="0.25">
      <c r="A166" s="7">
        <v>4</v>
      </c>
      <c r="B166" s="764" t="s">
        <v>26</v>
      </c>
      <c r="C166" s="102"/>
      <c r="D166" s="16"/>
      <c r="E166" s="102"/>
      <c r="F166" s="38"/>
      <c r="G166" s="23"/>
      <c r="H166" s="48"/>
      <c r="I166" s="268"/>
      <c r="J166" s="289"/>
      <c r="K166" s="222"/>
    </row>
    <row r="167" spans="1:11" ht="15.75" hidden="1" thickBot="1" x14ac:dyDescent="0.3">
      <c r="A167" s="7"/>
      <c r="B167" s="766"/>
      <c r="C167" s="205"/>
      <c r="D167" s="6"/>
      <c r="E167" s="205"/>
      <c r="F167" s="22"/>
      <c r="G167" s="83"/>
      <c r="H167" s="84"/>
      <c r="I167" s="268"/>
      <c r="J167" s="289"/>
      <c r="K167" s="222"/>
    </row>
    <row r="168" spans="1:11" hidden="1" x14ac:dyDescent="0.25">
      <c r="A168" s="102">
        <v>5</v>
      </c>
      <c r="B168" s="769" t="s">
        <v>26</v>
      </c>
      <c r="C168" s="1010"/>
      <c r="D168" s="1003"/>
      <c r="E168" s="1003"/>
      <c r="F168" s="66"/>
      <c r="G168" s="29"/>
      <c r="H168" s="93"/>
      <c r="I168" s="268">
        <v>0</v>
      </c>
      <c r="J168" s="289"/>
      <c r="K168" s="222"/>
    </row>
    <row r="169" spans="1:11" ht="15.75" hidden="1" thickBot="1" x14ac:dyDescent="0.3">
      <c r="A169" s="89"/>
      <c r="B169" s="525"/>
      <c r="C169" s="1011"/>
      <c r="D169" s="1002"/>
      <c r="E169" s="1002"/>
      <c r="F169" s="138"/>
      <c r="G169" s="36"/>
      <c r="H169" s="227"/>
      <c r="I169" s="400"/>
      <c r="J169" s="289"/>
      <c r="K169" s="222"/>
    </row>
    <row r="170" spans="1:11" ht="15.75" thickBot="1" x14ac:dyDescent="0.3">
      <c r="A170" s="1033" t="s">
        <v>23</v>
      </c>
      <c r="B170" s="1034"/>
      <c r="C170" s="1034"/>
      <c r="D170" s="1034"/>
      <c r="E170" s="1034"/>
      <c r="F170" s="1034"/>
      <c r="G170" s="1080"/>
      <c r="H170" s="447">
        <f>SUM(H159:H169)</f>
        <v>499130.62</v>
      </c>
      <c r="I170" s="433">
        <f t="shared" ref="I170:J170" si="4">SUM(I159:I169)</f>
        <v>0</v>
      </c>
      <c r="J170" s="433">
        <f t="shared" si="4"/>
        <v>0</v>
      </c>
      <c r="K170" s="433" t="e">
        <f>#REF!+#REF!+K169+K159</f>
        <v>#REF!</v>
      </c>
    </row>
    <row r="171" spans="1:11" ht="15.75" thickBot="1" x14ac:dyDescent="0.3">
      <c r="A171" s="810">
        <v>1</v>
      </c>
      <c r="B171" s="812" t="s">
        <v>51</v>
      </c>
      <c r="C171" s="102" t="s">
        <v>135</v>
      </c>
      <c r="D171" s="1008" t="s">
        <v>123</v>
      </c>
      <c r="E171" s="102" t="s">
        <v>224</v>
      </c>
      <c r="F171" s="436" t="s">
        <v>146</v>
      </c>
      <c r="G171" s="29" t="s">
        <v>226</v>
      </c>
      <c r="H171" s="93">
        <v>26836.7</v>
      </c>
      <c r="I171" s="693"/>
      <c r="J171" s="447"/>
      <c r="K171" s="447"/>
    </row>
    <row r="172" spans="1:11" ht="15.75" thickBot="1" x14ac:dyDescent="0.3">
      <c r="A172" s="815"/>
      <c r="B172" s="369"/>
      <c r="C172" s="89" t="s">
        <v>225</v>
      </c>
      <c r="D172" s="8"/>
      <c r="E172" s="89"/>
      <c r="F172" s="930"/>
      <c r="G172" s="931"/>
      <c r="H172" s="614"/>
      <c r="I172" s="693"/>
      <c r="J172" s="447"/>
      <c r="K172" s="447"/>
    </row>
    <row r="173" spans="1:11" ht="15.75" hidden="1" thickBot="1" x14ac:dyDescent="0.3">
      <c r="A173" s="810">
        <v>2</v>
      </c>
      <c r="B173" s="828" t="s">
        <v>51</v>
      </c>
      <c r="C173" s="205"/>
      <c r="D173" s="1000"/>
      <c r="E173" s="205"/>
      <c r="F173" s="436"/>
      <c r="G173" s="23"/>
      <c r="H173" s="48"/>
      <c r="I173" s="693"/>
      <c r="J173" s="447"/>
      <c r="K173" s="447"/>
    </row>
    <row r="174" spans="1:11" ht="15.75" hidden="1" thickBot="1" x14ac:dyDescent="0.3">
      <c r="A174" s="815"/>
      <c r="B174" s="369"/>
      <c r="C174" s="205"/>
      <c r="D174" s="205"/>
      <c r="E174" s="205"/>
      <c r="F174" s="930"/>
      <c r="G174" s="931"/>
      <c r="H174" s="614"/>
      <c r="I174" s="693"/>
      <c r="J174" s="447"/>
      <c r="K174" s="447"/>
    </row>
    <row r="175" spans="1:11" ht="15.75" hidden="1" thickBot="1" x14ac:dyDescent="0.3">
      <c r="A175" s="810">
        <v>3</v>
      </c>
      <c r="B175" s="828" t="s">
        <v>51</v>
      </c>
      <c r="C175" s="100"/>
      <c r="D175" s="16"/>
      <c r="E175" s="102"/>
      <c r="F175" s="584"/>
      <c r="G175" s="20"/>
      <c r="H175" s="60"/>
      <c r="I175" s="693"/>
      <c r="J175" s="447"/>
      <c r="K175" s="447"/>
    </row>
    <row r="176" spans="1:11" ht="15.75" hidden="1" thickBot="1" x14ac:dyDescent="0.3">
      <c r="A176" s="815"/>
      <c r="B176" s="814"/>
      <c r="C176" s="104"/>
      <c r="D176" s="6"/>
      <c r="E176" s="205"/>
      <c r="F176" s="814"/>
      <c r="G176" s="814"/>
      <c r="H176" s="817"/>
      <c r="I176" s="693"/>
      <c r="J176" s="447"/>
      <c r="K176" s="447"/>
    </row>
    <row r="177" spans="1:15" ht="15.75" hidden="1" thickBot="1" x14ac:dyDescent="0.3">
      <c r="A177" s="810">
        <v>4</v>
      </c>
      <c r="B177" s="828" t="s">
        <v>51</v>
      </c>
      <c r="C177" s="102"/>
      <c r="D177" s="16"/>
      <c r="E177" s="102"/>
      <c r="F177" s="46"/>
      <c r="G177" s="20"/>
      <c r="H177" s="60"/>
      <c r="I177" s="693"/>
      <c r="J177" s="447"/>
      <c r="K177" s="447"/>
    </row>
    <row r="178" spans="1:15" ht="15.75" hidden="1" thickBot="1" x14ac:dyDescent="0.3">
      <c r="A178" s="815"/>
      <c r="B178" s="814"/>
      <c r="C178" s="205"/>
      <c r="D178" s="6"/>
      <c r="E178" s="205"/>
      <c r="F178" s="814"/>
      <c r="G178" s="814"/>
      <c r="H178" s="817"/>
      <c r="I178" s="693"/>
      <c r="J178" s="447"/>
      <c r="K178" s="447"/>
    </row>
    <row r="179" spans="1:15" ht="15.75" hidden="1" thickBot="1" x14ac:dyDescent="0.3">
      <c r="A179" s="810">
        <v>5</v>
      </c>
      <c r="B179" s="828" t="s">
        <v>51</v>
      </c>
      <c r="C179" s="102"/>
      <c r="D179" s="16"/>
      <c r="E179" s="102"/>
      <c r="F179" s="46"/>
      <c r="G179" s="20"/>
      <c r="H179" s="60"/>
      <c r="I179" s="693"/>
      <c r="J179" s="447"/>
      <c r="K179" s="447"/>
    </row>
    <row r="180" spans="1:15" ht="15.75" hidden="1" thickBot="1" x14ac:dyDescent="0.3">
      <c r="A180" s="815"/>
      <c r="B180" s="814"/>
      <c r="C180" s="205"/>
      <c r="D180" s="6"/>
      <c r="E180" s="205"/>
      <c r="F180" s="814"/>
      <c r="G180" s="814"/>
      <c r="H180" s="817"/>
      <c r="I180" s="693"/>
      <c r="J180" s="447"/>
      <c r="K180" s="447"/>
    </row>
    <row r="181" spans="1:15" ht="15.75" hidden="1" thickBot="1" x14ac:dyDescent="0.3">
      <c r="A181" s="1043">
        <v>6</v>
      </c>
      <c r="B181" s="790" t="s">
        <v>51</v>
      </c>
      <c r="C181" s="100"/>
      <c r="D181" s="19"/>
      <c r="E181" s="102"/>
      <c r="F181" s="872"/>
      <c r="G181" s="29"/>
      <c r="H181" s="93"/>
      <c r="I181" s="799"/>
      <c r="J181" s="326"/>
      <c r="K181" s="194"/>
    </row>
    <row r="182" spans="1:15" ht="15.75" hidden="1" thickBot="1" x14ac:dyDescent="0.3">
      <c r="A182" s="1038"/>
      <c r="B182" s="525"/>
      <c r="C182" s="104"/>
      <c r="D182" s="7"/>
      <c r="E182" s="205"/>
      <c r="F182" s="746"/>
      <c r="G182" s="20"/>
      <c r="H182" s="802"/>
      <c r="I182" s="615"/>
      <c r="J182" s="273"/>
      <c r="K182" s="469"/>
    </row>
    <row r="183" spans="1:15" ht="15.75" hidden="1" thickBot="1" x14ac:dyDescent="0.3">
      <c r="A183" s="813">
        <v>7</v>
      </c>
      <c r="B183" s="791" t="s">
        <v>51</v>
      </c>
      <c r="C183" s="102"/>
      <c r="D183" s="16"/>
      <c r="E183" s="19"/>
      <c r="F183" s="584"/>
      <c r="G183" s="83"/>
      <c r="H183" s="419"/>
      <c r="I183" s="799"/>
      <c r="J183" s="270"/>
      <c r="K183" s="194"/>
    </row>
    <row r="184" spans="1:15" ht="15.75" hidden="1" thickBot="1" x14ac:dyDescent="0.3">
      <c r="A184" s="808"/>
      <c r="B184" s="525"/>
      <c r="C184" s="205"/>
      <c r="D184" s="6"/>
      <c r="E184" s="7"/>
      <c r="F184" s="196"/>
      <c r="G184" s="252"/>
      <c r="H184" s="803"/>
      <c r="I184" s="317"/>
      <c r="J184" s="291"/>
      <c r="K184" s="295"/>
    </row>
    <row r="185" spans="1:15" ht="15.75" hidden="1" thickBot="1" x14ac:dyDescent="0.3">
      <c r="A185" s="809">
        <v>8</v>
      </c>
      <c r="B185" s="1081" t="s">
        <v>51</v>
      </c>
      <c r="C185" s="102"/>
      <c r="D185" s="16"/>
      <c r="E185" s="102"/>
      <c r="F185" s="775"/>
      <c r="G185" s="20"/>
      <c r="H185" s="60"/>
      <c r="I185" s="288"/>
      <c r="J185" s="468"/>
      <c r="K185" s="468"/>
    </row>
    <row r="186" spans="1:15" ht="15.75" hidden="1" thickBot="1" x14ac:dyDescent="0.3">
      <c r="A186" s="808"/>
      <c r="B186" s="1082"/>
      <c r="C186" s="205"/>
      <c r="D186" s="6"/>
      <c r="E186" s="205"/>
      <c r="F186" s="196"/>
      <c r="G186" s="249"/>
      <c r="H186" s="426"/>
      <c r="I186" s="372"/>
      <c r="J186" s="273"/>
      <c r="K186" s="222"/>
      <c r="O186" s="43"/>
    </row>
    <row r="187" spans="1:15" ht="15.75" hidden="1" thickBot="1" x14ac:dyDescent="0.3">
      <c r="A187" s="190">
        <v>9</v>
      </c>
      <c r="B187" s="1076" t="s">
        <v>51</v>
      </c>
      <c r="C187" s="102"/>
      <c r="D187" s="16"/>
      <c r="E187" s="102"/>
      <c r="F187" s="775"/>
      <c r="G187" s="20"/>
      <c r="H187" s="60"/>
      <c r="I187" s="287"/>
      <c r="J187" s="273"/>
      <c r="K187" s="291"/>
    </row>
    <row r="188" spans="1:15" ht="15.75" hidden="1" thickBot="1" x14ac:dyDescent="0.3">
      <c r="A188" s="782"/>
      <c r="B188" s="1046"/>
      <c r="C188" s="205"/>
      <c r="D188" s="6"/>
      <c r="E188" s="205"/>
      <c r="F188" s="242"/>
      <c r="G188" s="20"/>
      <c r="H188" s="52"/>
      <c r="I188" s="287"/>
      <c r="J188" s="273"/>
      <c r="K188" s="291"/>
    </row>
    <row r="189" spans="1:15" ht="15.75" thickBot="1" x14ac:dyDescent="0.3">
      <c r="A189" s="1078" t="s">
        <v>53</v>
      </c>
      <c r="B189" s="1079"/>
      <c r="C189" s="1079"/>
      <c r="D189" s="1079"/>
      <c r="E189" s="1079"/>
      <c r="F189" s="1079"/>
      <c r="G189" s="1079"/>
      <c r="H189" s="439">
        <f>SUM(H171:H188)</f>
        <v>26836.7</v>
      </c>
      <c r="I189" s="439" t="e">
        <f>I181+I182+#REF!+I183+I187+I188+I185</f>
        <v>#REF!</v>
      </c>
      <c r="J189" s="439" t="e">
        <f>J181+J182+#REF!+J183+J187+J188+J185</f>
        <v>#REF!</v>
      </c>
      <c r="K189" s="439" t="e">
        <f>K181+K182+#REF!+K183+K187+K188+K185</f>
        <v>#REF!</v>
      </c>
    </row>
    <row r="190" spans="1:15" ht="30.75" hidden="1" thickBot="1" x14ac:dyDescent="0.3">
      <c r="A190" s="980">
        <v>1</v>
      </c>
      <c r="B190" s="975" t="s">
        <v>121</v>
      </c>
      <c r="C190" s="975"/>
      <c r="D190" s="689"/>
      <c r="E190" s="976"/>
      <c r="F190" s="992"/>
      <c r="G190" s="993"/>
      <c r="H190" s="994"/>
      <c r="I190" s="439"/>
      <c r="J190" s="439"/>
      <c r="K190" s="439"/>
    </row>
    <row r="191" spans="1:15" ht="15.75" thickBot="1" x14ac:dyDescent="0.3">
      <c r="A191" s="968"/>
      <c r="B191" s="969"/>
      <c r="C191" s="115" t="s">
        <v>100</v>
      </c>
      <c r="D191" s="977"/>
      <c r="E191" s="977"/>
      <c r="F191" s="977"/>
      <c r="G191" s="977"/>
      <c r="H191" s="979">
        <f>SUM(H190)</f>
        <v>0</v>
      </c>
      <c r="I191" s="978"/>
      <c r="J191" s="439"/>
      <c r="K191" s="439"/>
    </row>
    <row r="192" spans="1:15" ht="15.75" thickBot="1" x14ac:dyDescent="0.3">
      <c r="A192" s="1060" t="s">
        <v>19</v>
      </c>
      <c r="B192" s="1051"/>
      <c r="C192" s="1051"/>
      <c r="D192" s="1051"/>
      <c r="E192" s="1051"/>
      <c r="F192" s="1051"/>
      <c r="G192" s="1051"/>
      <c r="H192" s="433">
        <f>H28+H52+H69+H76+H158+H170+H189+H63+H92+H191</f>
        <v>2355812.17</v>
      </c>
      <c r="I192" s="433" t="e">
        <f>I28+I52+I69+I76+I158+I170+I189+I63+I92</f>
        <v>#REF!</v>
      </c>
      <c r="J192" s="433" t="e">
        <f>J28+J52+J69+J76+J158+J170+J189+J63+J92</f>
        <v>#REF!</v>
      </c>
      <c r="K192" s="12" t="e">
        <f>K28+K52+K69+K76+K158+K170+K189+K63+K92</f>
        <v>#REF!</v>
      </c>
    </row>
    <row r="193" spans="4:8" x14ac:dyDescent="0.25">
      <c r="G193" t="s">
        <v>152</v>
      </c>
      <c r="H193">
        <v>39443.35</v>
      </c>
    </row>
    <row r="194" spans="4:8" x14ac:dyDescent="0.25">
      <c r="D194" s="1117"/>
      <c r="E194" s="1117"/>
      <c r="G194" t="s">
        <v>153</v>
      </c>
      <c r="H194">
        <v>47090.239999999998</v>
      </c>
    </row>
    <row r="196" spans="4:8" x14ac:dyDescent="0.25">
      <c r="D196" s="1117"/>
      <c r="E196" s="1117"/>
    </row>
  </sheetData>
  <mergeCells count="71">
    <mergeCell ref="D194:E194"/>
    <mergeCell ref="D196:E196"/>
    <mergeCell ref="B5:H5"/>
    <mergeCell ref="A7:A8"/>
    <mergeCell ref="B7:B8"/>
    <mergeCell ref="C7:C8"/>
    <mergeCell ref="D7:D8"/>
    <mergeCell ref="E7:E8"/>
    <mergeCell ref="G7:G8"/>
    <mergeCell ref="H7:H8"/>
    <mergeCell ref="A18:A21"/>
    <mergeCell ref="B18:B21"/>
    <mergeCell ref="A22:A23"/>
    <mergeCell ref="B22:B23"/>
    <mergeCell ref="A24:A27"/>
    <mergeCell ref="B25:B27"/>
    <mergeCell ref="C26:C27"/>
    <mergeCell ref="A28:G28"/>
    <mergeCell ref="A29:A30"/>
    <mergeCell ref="B29:B30"/>
    <mergeCell ref="C29:C30"/>
    <mergeCell ref="E29:E30"/>
    <mergeCell ref="A35:A36"/>
    <mergeCell ref="B35:B36"/>
    <mergeCell ref="A52:G52"/>
    <mergeCell ref="A53:A54"/>
    <mergeCell ref="B53:B54"/>
    <mergeCell ref="A99:A100"/>
    <mergeCell ref="B99:B100"/>
    <mergeCell ref="A101:A102"/>
    <mergeCell ref="B101:B102"/>
    <mergeCell ref="B93:B94"/>
    <mergeCell ref="A103:A104"/>
    <mergeCell ref="A118:A119"/>
    <mergeCell ref="B118:B119"/>
    <mergeCell ref="B116:B117"/>
    <mergeCell ref="B106:B107"/>
    <mergeCell ref="B108:B109"/>
    <mergeCell ref="B110:B111"/>
    <mergeCell ref="B112:B113"/>
    <mergeCell ref="B114:B115"/>
    <mergeCell ref="A120:A121"/>
    <mergeCell ref="A122:A123"/>
    <mergeCell ref="A124:A125"/>
    <mergeCell ref="B124:B125"/>
    <mergeCell ref="A126:A128"/>
    <mergeCell ref="B126:B128"/>
    <mergeCell ref="A158:G158"/>
    <mergeCell ref="A159:A160"/>
    <mergeCell ref="B187:B188"/>
    <mergeCell ref="A189:G189"/>
    <mergeCell ref="A192:G192"/>
    <mergeCell ref="A170:G170"/>
    <mergeCell ref="A181:A182"/>
    <mergeCell ref="B185:B186"/>
    <mergeCell ref="B55:B56"/>
    <mergeCell ref="B57:B58"/>
    <mergeCell ref="B59:B60"/>
    <mergeCell ref="B61:B62"/>
    <mergeCell ref="B162:B163"/>
    <mergeCell ref="A63:G63"/>
    <mergeCell ref="A67:A68"/>
    <mergeCell ref="A69:G69"/>
    <mergeCell ref="A70:A71"/>
    <mergeCell ref="B70:B75"/>
    <mergeCell ref="A76:G76"/>
    <mergeCell ref="A77:A80"/>
    <mergeCell ref="B77:B80"/>
    <mergeCell ref="A81:A91"/>
    <mergeCell ref="D81:D88"/>
    <mergeCell ref="A92:G92"/>
  </mergeCells>
  <pageMargins left="0" right="0" top="0" bottom="0" header="0.3" footer="0.3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88"/>
  <sheetViews>
    <sheetView topLeftCell="A154" workbookViewId="0">
      <selection activeCell="B159" sqref="B159:H165"/>
    </sheetView>
  </sheetViews>
  <sheetFormatPr defaultRowHeight="15" x14ac:dyDescent="0.25"/>
  <cols>
    <col min="1" max="1" width="3.42578125" customWidth="1"/>
    <col min="2" max="2" width="20.85546875" customWidth="1"/>
    <col min="3" max="3" width="17.28515625" customWidth="1"/>
    <col min="4" max="4" width="25.85546875" customWidth="1"/>
    <col min="5" max="5" width="19" customWidth="1"/>
    <col min="6" max="6" width="14" customWidth="1"/>
    <col min="7" max="7" width="26.140625" customWidth="1"/>
    <col min="8" max="8" width="19.85546875" customWidth="1"/>
    <col min="9" max="9" width="13.28515625" customWidth="1"/>
    <col min="10" max="10" width="12.140625" customWidth="1"/>
    <col min="11" max="11" width="12.28515625" customWidth="1"/>
    <col min="12" max="13" width="11.7109375" bestFit="1" customWidth="1"/>
    <col min="15" max="15" width="11.7109375" bestFit="1" customWidth="1"/>
  </cols>
  <sheetData>
    <row r="2" spans="1:11" ht="18.75" x14ac:dyDescent="0.3">
      <c r="B2" s="963" t="s">
        <v>119</v>
      </c>
    </row>
    <row r="3" spans="1:11" ht="15.75" x14ac:dyDescent="0.25">
      <c r="C3" s="950" t="s">
        <v>176</v>
      </c>
      <c r="D3" s="947"/>
      <c r="E3" s="947"/>
      <c r="F3" s="947"/>
    </row>
    <row r="4" spans="1:11" ht="15.75" thickBot="1" x14ac:dyDescent="0.3"/>
    <row r="5" spans="1:11" ht="26.25" x14ac:dyDescent="0.25">
      <c r="A5" s="5" t="s">
        <v>0</v>
      </c>
      <c r="B5" s="203" t="s">
        <v>1</v>
      </c>
      <c r="C5" s="513" t="s">
        <v>27</v>
      </c>
      <c r="D5" s="2" t="s">
        <v>2</v>
      </c>
      <c r="E5" s="3" t="s">
        <v>3</v>
      </c>
      <c r="F5" s="3" t="s">
        <v>12</v>
      </c>
      <c r="G5" s="246" t="s">
        <v>4</v>
      </c>
      <c r="H5" s="384" t="s">
        <v>65</v>
      </c>
      <c r="I5" s="710" t="s">
        <v>83</v>
      </c>
      <c r="J5" s="178" t="s">
        <v>66</v>
      </c>
      <c r="K5" s="629" t="s">
        <v>66</v>
      </c>
    </row>
    <row r="6" spans="1:11" ht="15.75" thickBot="1" x14ac:dyDescent="0.3">
      <c r="A6" s="357" t="s">
        <v>5</v>
      </c>
      <c r="B6" s="92"/>
      <c r="C6" s="72"/>
      <c r="D6" s="54"/>
      <c r="E6" s="54" t="s">
        <v>6</v>
      </c>
      <c r="F6" s="54" t="s">
        <v>11</v>
      </c>
      <c r="G6" s="95" t="s">
        <v>7</v>
      </c>
      <c r="H6" s="728" t="s">
        <v>8</v>
      </c>
      <c r="I6" s="715" t="s">
        <v>77</v>
      </c>
      <c r="J6" s="314" t="s">
        <v>64</v>
      </c>
      <c r="K6" s="157" t="s">
        <v>64</v>
      </c>
    </row>
    <row r="7" spans="1:11" ht="15.75" thickBot="1" x14ac:dyDescent="0.3">
      <c r="A7" s="484">
        <v>1</v>
      </c>
      <c r="B7" s="255" t="s">
        <v>33</v>
      </c>
      <c r="C7" s="102" t="s">
        <v>135</v>
      </c>
      <c r="D7" s="102" t="s">
        <v>124</v>
      </c>
      <c r="E7" s="102" t="s">
        <v>147</v>
      </c>
      <c r="F7" s="233" t="s">
        <v>137</v>
      </c>
      <c r="G7" s="50" t="s">
        <v>232</v>
      </c>
      <c r="H7" s="65">
        <v>709205</v>
      </c>
      <c r="I7" s="315"/>
      <c r="J7" s="639"/>
      <c r="K7" s="605"/>
    </row>
    <row r="8" spans="1:11" ht="15.75" thickBot="1" x14ac:dyDescent="0.3">
      <c r="A8" s="346"/>
      <c r="B8" s="81"/>
      <c r="C8" s="89" t="s">
        <v>148</v>
      </c>
      <c r="D8" s="89"/>
      <c r="E8" s="89"/>
      <c r="F8" s="991"/>
      <c r="G8" s="23"/>
      <c r="H8" s="164"/>
      <c r="I8" s="417"/>
      <c r="J8" s="271"/>
      <c r="K8" s="305"/>
    </row>
    <row r="9" spans="1:11" ht="15.75" hidden="1" thickBot="1" x14ac:dyDescent="0.3">
      <c r="A9" s="344"/>
      <c r="B9" s="81"/>
      <c r="C9" s="279"/>
      <c r="D9" s="205"/>
      <c r="E9" s="205"/>
      <c r="I9" s="417"/>
      <c r="J9" s="271"/>
      <c r="K9" s="605"/>
    </row>
    <row r="10" spans="1:11" hidden="1" x14ac:dyDescent="0.25">
      <c r="A10" s="56"/>
      <c r="B10" s="117"/>
      <c r="C10" s="112"/>
      <c r="D10" s="102"/>
      <c r="E10" s="102"/>
      <c r="F10" s="239"/>
      <c r="G10" s="250"/>
      <c r="H10" s="198"/>
      <c r="I10" s="450"/>
      <c r="J10" s="271"/>
      <c r="K10" s="107"/>
    </row>
    <row r="11" spans="1:11" ht="15.75" hidden="1" thickBot="1" x14ac:dyDescent="0.3">
      <c r="A11" s="56"/>
      <c r="B11" s="81"/>
      <c r="C11" s="89"/>
      <c r="D11" s="89"/>
      <c r="E11" s="318"/>
      <c r="F11" s="89"/>
      <c r="G11" s="485"/>
      <c r="H11" s="64"/>
      <c r="I11" s="84"/>
      <c r="J11" s="271"/>
      <c r="K11" s="590"/>
    </row>
    <row r="12" spans="1:11" ht="15.75" hidden="1" thickBot="1" x14ac:dyDescent="0.3">
      <c r="A12" s="151">
        <v>1</v>
      </c>
      <c r="B12" s="296" t="s">
        <v>33</v>
      </c>
      <c r="C12" s="205"/>
      <c r="D12" s="6"/>
      <c r="E12" s="205"/>
      <c r="F12" s="595"/>
      <c r="G12" s="890"/>
      <c r="H12" s="891"/>
      <c r="I12" s="286"/>
      <c r="J12" s="639"/>
      <c r="K12" s="288"/>
    </row>
    <row r="13" spans="1:11" ht="15.75" hidden="1" thickBot="1" x14ac:dyDescent="0.3">
      <c r="A13" s="184"/>
      <c r="B13" s="152"/>
      <c r="C13" s="89"/>
      <c r="D13" s="22"/>
      <c r="E13" s="89"/>
      <c r="F13" s="201"/>
      <c r="G13" s="251"/>
      <c r="H13" s="271"/>
      <c r="I13" s="287"/>
      <c r="J13" s="271"/>
      <c r="K13" s="288"/>
    </row>
    <row r="14" spans="1:11" hidden="1" x14ac:dyDescent="0.25">
      <c r="A14" s="184"/>
      <c r="B14" s="153"/>
      <c r="C14" s="113"/>
      <c r="D14" s="49"/>
      <c r="E14" s="130"/>
      <c r="F14" s="201"/>
      <c r="G14" s="251"/>
      <c r="H14" s="271"/>
      <c r="I14" s="287"/>
      <c r="J14" s="271"/>
      <c r="K14" s="288"/>
    </row>
    <row r="15" spans="1:11" hidden="1" x14ac:dyDescent="0.25">
      <c r="A15" s="505"/>
      <c r="B15" s="505"/>
      <c r="C15" s="70"/>
      <c r="D15" s="505"/>
      <c r="E15" s="251"/>
      <c r="F15" s="201"/>
      <c r="G15" s="251"/>
      <c r="H15" s="271"/>
      <c r="I15" s="287"/>
      <c r="J15" s="271"/>
      <c r="K15" s="288"/>
    </row>
    <row r="16" spans="1:11" ht="15.75" hidden="1" thickBot="1" x14ac:dyDescent="0.3">
      <c r="A16" s="56"/>
      <c r="B16" s="74"/>
      <c r="C16" s="35"/>
      <c r="D16" s="512"/>
      <c r="E16" s="57"/>
      <c r="F16" s="239"/>
      <c r="G16" s="250"/>
      <c r="H16" s="289"/>
      <c r="I16" s="287"/>
      <c r="J16" s="271"/>
      <c r="K16" s="288"/>
    </row>
    <row r="17" spans="1:11" ht="15.75" hidden="1" thickBot="1" x14ac:dyDescent="0.3">
      <c r="A17" s="319">
        <v>4</v>
      </c>
      <c r="B17" s="320" t="s">
        <v>33</v>
      </c>
      <c r="C17" s="205"/>
      <c r="D17" s="6"/>
      <c r="E17" s="205"/>
      <c r="F17" s="595"/>
      <c r="G17" s="890"/>
      <c r="H17" s="891"/>
      <c r="I17" s="531"/>
      <c r="J17" s="270"/>
      <c r="K17" s="606"/>
    </row>
    <row r="18" spans="1:11" ht="15.75" hidden="1" thickBot="1" x14ac:dyDescent="0.3">
      <c r="A18" s="321"/>
      <c r="B18" s="322"/>
      <c r="C18" s="89"/>
      <c r="D18" s="22"/>
      <c r="E18" s="89"/>
      <c r="F18" s="136"/>
      <c r="G18" s="51"/>
      <c r="H18" s="191"/>
      <c r="I18" s="287"/>
      <c r="J18" s="271"/>
      <c r="K18" s="150"/>
    </row>
    <row r="19" spans="1:11" ht="15.75" thickBot="1" x14ac:dyDescent="0.3">
      <c r="A19" s="56">
        <v>2</v>
      </c>
      <c r="B19" s="343" t="s">
        <v>33</v>
      </c>
      <c r="C19" s="102" t="s">
        <v>155</v>
      </c>
      <c r="D19" s="102" t="s">
        <v>93</v>
      </c>
      <c r="E19" s="102" t="s">
        <v>233</v>
      </c>
      <c r="F19" s="233" t="s">
        <v>137</v>
      </c>
      <c r="G19" s="50" t="s">
        <v>235</v>
      </c>
      <c r="H19" s="65">
        <v>2000000</v>
      </c>
      <c r="I19" s="286"/>
      <c r="J19" s="291"/>
      <c r="K19" s="607"/>
    </row>
    <row r="20" spans="1:11" ht="15.75" thickBot="1" x14ac:dyDescent="0.3">
      <c r="A20" s="55"/>
      <c r="B20" s="73"/>
      <c r="C20" s="205" t="s">
        <v>234</v>
      </c>
      <c r="D20" s="205"/>
      <c r="E20" s="205"/>
      <c r="F20" s="584"/>
      <c r="G20" s="20"/>
      <c r="H20" s="165"/>
      <c r="I20" s="317"/>
      <c r="J20" s="271"/>
      <c r="K20" s="305"/>
    </row>
    <row r="21" spans="1:11" hidden="1" x14ac:dyDescent="0.25">
      <c r="A21" s="344">
        <v>3</v>
      </c>
      <c r="B21" s="348" t="s">
        <v>33</v>
      </c>
      <c r="C21" s="102"/>
      <c r="D21" s="102"/>
      <c r="E21" s="102"/>
      <c r="F21" s="136"/>
      <c r="G21" s="50"/>
      <c r="H21" s="65"/>
      <c r="I21" s="333"/>
      <c r="J21" s="270"/>
      <c r="K21" s="608"/>
    </row>
    <row r="22" spans="1:11" ht="15.75" hidden="1" thickBot="1" x14ac:dyDescent="0.3">
      <c r="A22" s="346"/>
      <c r="B22" s="81"/>
      <c r="C22" s="205"/>
      <c r="D22" s="205"/>
      <c r="E22" s="205"/>
      <c r="F22" s="201"/>
      <c r="G22" s="23"/>
      <c r="H22" s="191"/>
      <c r="I22" s="333"/>
      <c r="J22" s="271"/>
      <c r="K22" s="608"/>
    </row>
    <row r="23" spans="1:11" ht="15.75" hidden="1" thickBot="1" x14ac:dyDescent="0.3">
      <c r="A23" s="1150"/>
      <c r="B23" s="1152" t="s">
        <v>33</v>
      </c>
      <c r="C23" s="102"/>
      <c r="D23" s="102"/>
      <c r="E23" s="102"/>
      <c r="F23" s="595"/>
      <c r="G23" s="23"/>
      <c r="H23" s="191"/>
      <c r="I23" s="535"/>
      <c r="J23" s="271"/>
      <c r="K23" s="609"/>
    </row>
    <row r="24" spans="1:11" ht="15.75" hidden="1" thickBot="1" x14ac:dyDescent="0.3">
      <c r="A24" s="1151"/>
      <c r="B24" s="1153"/>
      <c r="C24" s="205"/>
      <c r="D24" s="205"/>
      <c r="E24" s="205"/>
      <c r="F24" s="201"/>
      <c r="G24" s="313"/>
      <c r="H24" s="386"/>
      <c r="I24" s="307"/>
      <c r="J24" s="708"/>
      <c r="K24" s="590"/>
    </row>
    <row r="25" spans="1:11" ht="15.75" hidden="1" thickBot="1" x14ac:dyDescent="0.3">
      <c r="A25" s="485"/>
      <c r="B25" s="349"/>
      <c r="C25" s="101"/>
      <c r="D25" s="89"/>
      <c r="E25" s="6"/>
      <c r="F25" s="239"/>
      <c r="G25" s="388"/>
      <c r="H25" s="292"/>
      <c r="I25" s="22"/>
      <c r="J25" s="271"/>
      <c r="K25" s="352"/>
    </row>
    <row r="26" spans="1:11" ht="15.75" thickBot="1" x14ac:dyDescent="0.3">
      <c r="A26" s="1140" t="s">
        <v>16</v>
      </c>
      <c r="B26" s="1143"/>
      <c r="C26" s="1143"/>
      <c r="D26" s="1143"/>
      <c r="E26" s="1143"/>
      <c r="F26" s="1141"/>
      <c r="G26" s="1141"/>
      <c r="H26" s="712">
        <f>H10+H12+H13+H14+H15+H16+H17+H18+H7+H8+H19+H21+H22+H23+H24+H25+H20</f>
        <v>2709205</v>
      </c>
      <c r="I26" s="716">
        <f t="shared" ref="I26:J26" si="0">I10+I12+I13+I14+I15+I16+I17+I18+I7+I8+I9+I19+I21+I22+I23+I24+I25+I20</f>
        <v>0</v>
      </c>
      <c r="J26" s="712">
        <f t="shared" si="0"/>
        <v>0</v>
      </c>
      <c r="K26" s="610">
        <f t="shared" ref="K26" si="1">K10+K12+K13+K14+K15+K16+K17+K18+K7+K8+K9+K19+K21+K22+K23+K24+K25+K20</f>
        <v>0</v>
      </c>
    </row>
    <row r="27" spans="1:11" x14ac:dyDescent="0.25">
      <c r="A27" s="154">
        <v>1</v>
      </c>
      <c r="B27" s="1154" t="s">
        <v>29</v>
      </c>
      <c r="C27" s="102" t="s">
        <v>155</v>
      </c>
      <c r="D27" s="16" t="s">
        <v>124</v>
      </c>
      <c r="E27" s="102" t="s">
        <v>240</v>
      </c>
      <c r="F27" s="137" t="s">
        <v>137</v>
      </c>
      <c r="G27" s="1032" t="s">
        <v>232</v>
      </c>
      <c r="H27" s="78">
        <v>403260.05</v>
      </c>
      <c r="I27" s="307"/>
      <c r="J27" s="708"/>
      <c r="K27" s="59"/>
    </row>
    <row r="28" spans="1:11" ht="15.75" thickBot="1" x14ac:dyDescent="0.3">
      <c r="A28" s="206"/>
      <c r="B28" s="1148"/>
      <c r="C28" s="89" t="s">
        <v>241</v>
      </c>
      <c r="D28" s="22"/>
      <c r="E28" s="89"/>
      <c r="F28" s="69"/>
      <c r="G28" s="23"/>
      <c r="H28" s="69"/>
      <c r="I28" s="450"/>
      <c r="J28" s="198"/>
      <c r="K28" s="59"/>
    </row>
    <row r="29" spans="1:11" ht="15" hidden="1" customHeight="1" x14ac:dyDescent="0.25">
      <c r="A29" s="855">
        <v>2</v>
      </c>
      <c r="B29" s="1154" t="s">
        <v>29</v>
      </c>
      <c r="C29" s="102"/>
      <c r="D29" s="102"/>
      <c r="E29" s="19"/>
      <c r="F29" s="798"/>
      <c r="G29" s="99"/>
      <c r="H29" s="61"/>
      <c r="I29" s="416"/>
      <c r="J29" s="197"/>
      <c r="K29" s="208"/>
    </row>
    <row r="30" spans="1:11" ht="15.75" hidden="1" thickBot="1" x14ac:dyDescent="0.3">
      <c r="A30" s="854"/>
      <c r="B30" s="1149"/>
      <c r="C30" s="89"/>
      <c r="D30" s="89"/>
      <c r="E30" s="8"/>
      <c r="F30" s="138"/>
      <c r="G30" s="20"/>
      <c r="H30" s="53"/>
      <c r="I30" s="325"/>
      <c r="J30" s="293"/>
      <c r="K30" s="209"/>
    </row>
    <row r="31" spans="1:11" hidden="1" x14ac:dyDescent="0.25">
      <c r="A31" s="966"/>
      <c r="B31" s="1154" t="s">
        <v>29</v>
      </c>
      <c r="C31" s="102"/>
      <c r="D31" s="16"/>
      <c r="E31" s="102"/>
      <c r="F31" s="798"/>
      <c r="G31" s="29"/>
      <c r="H31" s="300"/>
      <c r="I31" s="393"/>
      <c r="J31" s="197"/>
      <c r="K31" s="654"/>
    </row>
    <row r="32" spans="1:11" ht="15.75" hidden="1" thickBot="1" x14ac:dyDescent="0.3">
      <c r="A32" s="965"/>
      <c r="B32" s="1149"/>
      <c r="C32" s="89"/>
      <c r="D32" s="22"/>
      <c r="E32" s="89"/>
      <c r="F32" s="138"/>
      <c r="G32" s="36"/>
      <c r="H32" s="53"/>
      <c r="I32" s="325"/>
      <c r="J32" s="101"/>
      <c r="K32" s="189"/>
    </row>
    <row r="33" spans="1:13" ht="15" hidden="1" customHeight="1" x14ac:dyDescent="0.25">
      <c r="A33" s="835"/>
      <c r="B33" s="1155" t="s">
        <v>29</v>
      </c>
      <c r="C33" s="102"/>
      <c r="D33" s="16"/>
      <c r="E33" s="102"/>
      <c r="F33" s="798"/>
      <c r="G33" s="29"/>
      <c r="H33" s="78"/>
      <c r="I33" s="324"/>
      <c r="J33" s="701"/>
      <c r="K33" s="279"/>
    </row>
    <row r="34" spans="1:13" ht="15.75" hidden="1" thickBot="1" x14ac:dyDescent="0.3">
      <c r="A34" s="834"/>
      <c r="B34" s="1155"/>
      <c r="C34" s="89"/>
      <c r="D34" s="22"/>
      <c r="E34" s="89"/>
      <c r="F34" s="136"/>
      <c r="G34" s="24"/>
      <c r="H34" s="71"/>
      <c r="I34" s="325"/>
      <c r="J34" s="101"/>
      <c r="K34" s="189"/>
    </row>
    <row r="35" spans="1:13" ht="15.75" hidden="1" thickBot="1" x14ac:dyDescent="0.3">
      <c r="A35" s="490">
        <v>3</v>
      </c>
      <c r="B35" s="1148" t="s">
        <v>29</v>
      </c>
      <c r="C35" s="102"/>
      <c r="D35" s="16"/>
      <c r="E35" s="19"/>
      <c r="F35" s="872"/>
      <c r="G35" s="29"/>
      <c r="H35" s="78"/>
      <c r="I35" s="324"/>
      <c r="J35" s="701"/>
      <c r="K35" s="845"/>
    </row>
    <row r="36" spans="1:13" ht="15.75" hidden="1" thickBot="1" x14ac:dyDescent="0.3">
      <c r="A36" s="497"/>
      <c r="B36" s="1149"/>
      <c r="C36" s="89"/>
      <c r="D36" s="22"/>
      <c r="E36" s="8"/>
      <c r="F36" s="38"/>
      <c r="G36" s="228"/>
      <c r="H36" s="386"/>
      <c r="I36" s="417"/>
      <c r="J36" s="708"/>
      <c r="K36" s="352"/>
    </row>
    <row r="37" spans="1:13" hidden="1" x14ac:dyDescent="0.25">
      <c r="A37" s="496">
        <v>4</v>
      </c>
      <c r="B37" s="1154" t="s">
        <v>29</v>
      </c>
      <c r="C37" s="205"/>
      <c r="D37" s="6"/>
      <c r="E37" s="7"/>
      <c r="F37" s="970"/>
      <c r="G37" s="23"/>
      <c r="H37" s="69"/>
      <c r="I37" s="25"/>
      <c r="J37" s="386"/>
      <c r="K37" s="208"/>
    </row>
    <row r="38" spans="1:13" ht="15.75" hidden="1" thickBot="1" x14ac:dyDescent="0.3">
      <c r="A38" s="497"/>
      <c r="B38" s="1149"/>
      <c r="C38" s="205"/>
      <c r="D38" s="6"/>
      <c r="E38" s="7"/>
      <c r="F38" s="136"/>
      <c r="G38" s="761"/>
      <c r="H38" s="40"/>
      <c r="I38" s="325"/>
      <c r="J38" s="708"/>
      <c r="K38" s="590"/>
    </row>
    <row r="39" spans="1:13" hidden="1" x14ac:dyDescent="0.25">
      <c r="A39" s="490">
        <v>5</v>
      </c>
      <c r="B39" s="1161" t="s">
        <v>29</v>
      </c>
      <c r="C39" s="102"/>
      <c r="D39" s="16"/>
      <c r="E39" s="102"/>
      <c r="F39" s="38"/>
      <c r="G39" s="23"/>
      <c r="H39" s="69"/>
      <c r="I39" s="416"/>
      <c r="J39" s="194"/>
      <c r="K39" s="590"/>
    </row>
    <row r="40" spans="1:13" ht="15.75" hidden="1" thickBot="1" x14ac:dyDescent="0.3">
      <c r="A40" s="495"/>
      <c r="B40" s="1162"/>
      <c r="C40" s="205"/>
      <c r="D40" s="6"/>
      <c r="E40" s="205"/>
      <c r="F40" s="38"/>
      <c r="G40" s="761"/>
      <c r="H40" s="40"/>
      <c r="I40" s="417"/>
      <c r="J40" s="758"/>
      <c r="K40" s="588"/>
    </row>
    <row r="41" spans="1:13" ht="15" hidden="1" customHeight="1" x14ac:dyDescent="0.25">
      <c r="A41" s="350">
        <v>6</v>
      </c>
      <c r="B41" s="1161" t="s">
        <v>29</v>
      </c>
      <c r="C41" s="102"/>
      <c r="D41" s="16"/>
      <c r="E41" s="102"/>
      <c r="F41" s="38"/>
      <c r="G41" s="23"/>
      <c r="H41" s="69"/>
      <c r="I41" s="307"/>
      <c r="J41" s="759"/>
      <c r="K41" s="611"/>
    </row>
    <row r="42" spans="1:13" ht="15.75" hidden="1" thickBot="1" x14ac:dyDescent="0.3">
      <c r="A42" s="777"/>
      <c r="B42" s="1162"/>
      <c r="C42" s="205"/>
      <c r="D42" s="6"/>
      <c r="E42" s="205"/>
      <c r="F42" s="136"/>
      <c r="G42" s="23"/>
      <c r="H42" s="69"/>
      <c r="I42" s="25"/>
      <c r="J42" s="759"/>
      <c r="K42" s="209"/>
      <c r="M42" s="43"/>
    </row>
    <row r="43" spans="1:13" ht="15.75" hidden="1" thickBot="1" x14ac:dyDescent="0.3">
      <c r="A43" s="778"/>
      <c r="B43" s="527"/>
      <c r="C43" s="205"/>
      <c r="D43" s="599"/>
      <c r="E43" s="6"/>
      <c r="F43" s="46"/>
      <c r="G43" s="33"/>
      <c r="H43" s="30"/>
      <c r="I43" s="27"/>
      <c r="J43" s="295"/>
      <c r="K43" s="590"/>
    </row>
    <row r="44" spans="1:13" ht="15.75" hidden="1" customHeight="1" x14ac:dyDescent="0.25">
      <c r="A44" s="350">
        <v>7</v>
      </c>
      <c r="B44" s="1154" t="s">
        <v>29</v>
      </c>
      <c r="C44" s="6"/>
      <c r="D44" s="102"/>
      <c r="E44" s="305"/>
      <c r="F44" s="557"/>
      <c r="G44" s="23"/>
      <c r="H44" s="69"/>
      <c r="I44" s="307"/>
      <c r="J44" s="386"/>
      <c r="K44" s="608"/>
    </row>
    <row r="45" spans="1:13" ht="15.75" hidden="1" thickBot="1" x14ac:dyDescent="0.3">
      <c r="A45" s="526"/>
      <c r="B45" s="1149"/>
      <c r="C45" s="6"/>
      <c r="D45" s="205"/>
      <c r="E45" s="6"/>
      <c r="F45" s="136"/>
      <c r="G45" s="23"/>
      <c r="H45" s="69"/>
      <c r="I45" s="417"/>
      <c r="J45" s="386"/>
      <c r="K45" s="209"/>
    </row>
    <row r="46" spans="1:13" ht="15.75" hidden="1" thickBot="1" x14ac:dyDescent="0.3">
      <c r="A46" s="350">
        <v>8</v>
      </c>
      <c r="B46" s="1154" t="s">
        <v>29</v>
      </c>
      <c r="C46" s="102"/>
      <c r="D46" s="102"/>
      <c r="E46" s="16"/>
      <c r="F46" s="839"/>
      <c r="G46" s="29"/>
      <c r="H46" s="78"/>
      <c r="I46" s="416"/>
      <c r="J46" s="197"/>
      <c r="K46" s="612"/>
    </row>
    <row r="47" spans="1:13" ht="15.75" hidden="1" thickBot="1" x14ac:dyDescent="0.3">
      <c r="A47" s="836"/>
      <c r="B47" s="1148"/>
      <c r="C47" s="89"/>
      <c r="D47" s="89"/>
      <c r="E47" s="22"/>
      <c r="F47" s="138"/>
      <c r="G47" s="20"/>
      <c r="H47" s="53"/>
      <c r="I47" s="325"/>
      <c r="J47" s="631"/>
      <c r="K47" s="613"/>
    </row>
    <row r="48" spans="1:13" ht="15.75" hidden="1" thickBot="1" x14ac:dyDescent="0.3">
      <c r="A48" s="922"/>
      <c r="B48" s="923"/>
      <c r="C48" s="6"/>
      <c r="D48" s="6"/>
      <c r="E48" s="6"/>
      <c r="F48" s="59"/>
      <c r="G48" s="24"/>
      <c r="H48" s="367"/>
      <c r="I48" s="847"/>
      <c r="J48" s="848"/>
      <c r="K48" s="381"/>
    </row>
    <row r="49" spans="1:11" ht="15.75" hidden="1" thickBot="1" x14ac:dyDescent="0.3">
      <c r="A49" s="905">
        <v>9</v>
      </c>
      <c r="B49" s="878" t="s">
        <v>92</v>
      </c>
      <c r="C49" s="102"/>
      <c r="D49" s="16"/>
      <c r="E49" s="102"/>
      <c r="F49" s="368"/>
      <c r="G49" s="29"/>
      <c r="H49" s="662"/>
      <c r="I49" s="846"/>
      <c r="J49" s="701"/>
      <c r="K49" s="279"/>
    </row>
    <row r="50" spans="1:11" ht="15.75" hidden="1" thickBot="1" x14ac:dyDescent="0.3">
      <c r="A50" s="925"/>
      <c r="B50" s="926" t="s">
        <v>98</v>
      </c>
      <c r="C50" s="89"/>
      <c r="D50" s="22"/>
      <c r="E50" s="89"/>
      <c r="F50" s="22"/>
      <c r="G50" s="849"/>
      <c r="H50" s="844"/>
      <c r="I50" s="417"/>
      <c r="J50" s="837"/>
      <c r="K50" s="208"/>
    </row>
    <row r="51" spans="1:11" hidden="1" x14ac:dyDescent="0.25">
      <c r="A51" s="866"/>
      <c r="B51" s="879"/>
      <c r="C51" s="199"/>
      <c r="D51" s="199"/>
      <c r="E51" s="199"/>
      <c r="F51" s="877"/>
      <c r="G51" s="58"/>
      <c r="H51" s="924"/>
      <c r="I51" s="307"/>
      <c r="J51" s="708"/>
      <c r="K51" s="208"/>
    </row>
    <row r="52" spans="1:11" hidden="1" x14ac:dyDescent="0.25">
      <c r="A52" s="866"/>
      <c r="B52" s="879"/>
      <c r="C52" s="199"/>
      <c r="D52" s="199"/>
      <c r="E52" s="199"/>
      <c r="F52" s="880"/>
      <c r="G52" s="23"/>
      <c r="H52" s="266"/>
      <c r="I52" s="307"/>
      <c r="J52" s="708"/>
      <c r="K52" s="590"/>
    </row>
    <row r="53" spans="1:11" ht="15.75" hidden="1" thickBot="1" x14ac:dyDescent="0.3">
      <c r="A53" s="866"/>
      <c r="B53" s="870"/>
      <c r="C53" s="199"/>
      <c r="D53" s="199"/>
      <c r="E53" s="199"/>
      <c r="F53" s="880"/>
      <c r="G53" s="23"/>
      <c r="H53" s="266"/>
      <c r="I53" s="307"/>
      <c r="J53" s="708"/>
      <c r="K53" s="587"/>
    </row>
    <row r="54" spans="1:11" ht="15.75" hidden="1" thickBot="1" x14ac:dyDescent="0.3">
      <c r="A54" s="866"/>
      <c r="B54" s="870"/>
      <c r="C54" s="199"/>
      <c r="D54" s="199"/>
      <c r="E54" s="199"/>
      <c r="F54" s="880"/>
      <c r="G54" s="23"/>
      <c r="H54" s="266"/>
      <c r="I54" s="6"/>
      <c r="J54" s="205"/>
      <c r="K54" s="352"/>
    </row>
    <row r="55" spans="1:11" ht="15.75" hidden="1" thickBot="1" x14ac:dyDescent="0.3">
      <c r="A55" s="865"/>
      <c r="B55" s="860"/>
      <c r="C55" s="871"/>
      <c r="D55" s="871"/>
      <c r="E55" s="871"/>
      <c r="F55" s="881"/>
      <c r="G55" s="36"/>
      <c r="H55" s="267"/>
      <c r="I55" s="6"/>
      <c r="J55" s="205"/>
      <c r="K55" s="352"/>
    </row>
    <row r="56" spans="1:11" ht="15.75" thickBot="1" x14ac:dyDescent="0.3">
      <c r="A56" s="1056" t="s">
        <v>45</v>
      </c>
      <c r="B56" s="1057"/>
      <c r="C56" s="1057"/>
      <c r="D56" s="1057"/>
      <c r="E56" s="1057"/>
      <c r="F56" s="1057"/>
      <c r="G56" s="1163"/>
      <c r="H56" s="432">
        <f>SUM(H27:H55)</f>
        <v>403260.05</v>
      </c>
      <c r="I56" s="693">
        <f>SUM(I27:I53)</f>
        <v>0</v>
      </c>
      <c r="J56" s="432">
        <f>SUM(J27:J53)</f>
        <v>0</v>
      </c>
      <c r="K56" s="614">
        <f>SUM(K27:K53)</f>
        <v>0</v>
      </c>
    </row>
    <row r="57" spans="1:11" ht="30.75" hidden="1" thickBot="1" x14ac:dyDescent="0.3">
      <c r="A57" s="1164">
        <v>1</v>
      </c>
      <c r="B57" s="1166" t="s">
        <v>99</v>
      </c>
      <c r="C57" s="932" t="s">
        <v>101</v>
      </c>
      <c r="D57" s="598" t="s">
        <v>134</v>
      </c>
      <c r="E57" s="102"/>
      <c r="F57" s="46"/>
      <c r="G57" s="69"/>
      <c r="H57" s="69"/>
      <c r="I57" s="717"/>
      <c r="J57" s="632"/>
      <c r="K57" s="590"/>
    </row>
    <row r="58" spans="1:11" ht="15.75" hidden="1" thickBot="1" x14ac:dyDescent="0.3">
      <c r="A58" s="1165"/>
      <c r="B58" s="1167"/>
      <c r="C58" s="89"/>
      <c r="D58" s="89"/>
      <c r="E58" s="89"/>
      <c r="F58" s="89"/>
      <c r="G58" s="8"/>
      <c r="H58" s="64"/>
      <c r="I58" s="307"/>
      <c r="J58" s="708"/>
      <c r="K58" s="590"/>
    </row>
    <row r="59" spans="1:11" hidden="1" x14ac:dyDescent="0.25">
      <c r="A59" s="148">
        <v>1</v>
      </c>
      <c r="B59" s="1168"/>
      <c r="C59" s="100"/>
      <c r="D59" s="102"/>
      <c r="E59" s="102"/>
      <c r="F59" s="100"/>
      <c r="G59" s="109"/>
      <c r="H59" s="103"/>
      <c r="I59" s="307"/>
      <c r="J59" s="708"/>
      <c r="K59" s="590"/>
    </row>
    <row r="60" spans="1:11" ht="15.75" hidden="1" thickBot="1" x14ac:dyDescent="0.3">
      <c r="A60" s="489"/>
      <c r="B60" s="1169"/>
      <c r="C60" s="104"/>
      <c r="D60" s="205"/>
      <c r="E60" s="205"/>
      <c r="F60" s="205"/>
      <c r="G60" s="7"/>
      <c r="H60" s="106"/>
      <c r="I60" s="307"/>
      <c r="J60" s="708"/>
      <c r="K60" s="590"/>
    </row>
    <row r="61" spans="1:11" ht="15.75" hidden="1" thickBot="1" x14ac:dyDescent="0.3">
      <c r="A61" s="185"/>
      <c r="B61" s="1170"/>
      <c r="C61" s="100"/>
      <c r="D61" s="102"/>
      <c r="E61" s="102"/>
      <c r="F61" s="100"/>
      <c r="G61" s="283"/>
      <c r="H61" s="103"/>
      <c r="I61" s="307"/>
      <c r="J61" s="708"/>
      <c r="K61" s="590"/>
    </row>
    <row r="62" spans="1:11" ht="15.75" hidden="1" thickBot="1" x14ac:dyDescent="0.3">
      <c r="A62" s="155">
        <v>3</v>
      </c>
      <c r="B62" s="1159"/>
      <c r="C62" s="100"/>
      <c r="D62" s="102"/>
      <c r="E62" s="19"/>
      <c r="F62" s="78"/>
      <c r="G62" s="300"/>
      <c r="H62" s="270"/>
      <c r="I62" s="307"/>
      <c r="J62" s="708"/>
      <c r="K62" s="590"/>
    </row>
    <row r="63" spans="1:11" ht="15.75" hidden="1" thickBot="1" x14ac:dyDescent="0.3">
      <c r="A63" s="497"/>
      <c r="B63" s="1160"/>
      <c r="C63" s="220"/>
      <c r="D63" s="89"/>
      <c r="E63" s="8"/>
      <c r="F63" s="227"/>
      <c r="G63" s="332"/>
      <c r="H63" s="291"/>
      <c r="I63" s="307"/>
      <c r="J63" s="708"/>
      <c r="K63" s="590"/>
    </row>
    <row r="64" spans="1:11" hidden="1" x14ac:dyDescent="0.25">
      <c r="A64" s="148">
        <v>2</v>
      </c>
      <c r="B64" s="156"/>
      <c r="C64" s="100"/>
      <c r="D64" s="102"/>
      <c r="E64" s="102"/>
      <c r="F64" s="1044"/>
      <c r="G64" s="283"/>
      <c r="H64" s="103"/>
      <c r="I64" s="307"/>
      <c r="J64" s="708"/>
      <c r="K64" s="590"/>
    </row>
    <row r="65" spans="1:11" ht="15.75" hidden="1" thickBot="1" x14ac:dyDescent="0.3">
      <c r="A65" s="489"/>
      <c r="B65" s="186"/>
      <c r="C65" s="104"/>
      <c r="D65" s="205"/>
      <c r="E65" s="205"/>
      <c r="F65" s="1179"/>
      <c r="G65" s="7"/>
      <c r="H65" s="106"/>
      <c r="I65" s="307"/>
      <c r="J65" s="708"/>
      <c r="K65" s="590"/>
    </row>
    <row r="66" spans="1:11" hidden="1" x14ac:dyDescent="0.25">
      <c r="A66" s="496">
        <v>1</v>
      </c>
      <c r="B66" s="1171"/>
      <c r="C66" s="100"/>
      <c r="D66" s="102"/>
      <c r="E66" s="102"/>
      <c r="F66" s="1043"/>
      <c r="G66" s="109"/>
      <c r="H66" s="729"/>
      <c r="I66" s="353"/>
      <c r="J66" s="272"/>
      <c r="K66" s="340"/>
    </row>
    <row r="67" spans="1:11" ht="15.75" hidden="1" thickBot="1" x14ac:dyDescent="0.3">
      <c r="A67" s="490"/>
      <c r="B67" s="1180"/>
      <c r="C67" s="101"/>
      <c r="D67" s="89"/>
      <c r="E67" s="89"/>
      <c r="F67" s="1038"/>
      <c r="G67" s="8"/>
      <c r="H67" s="64"/>
      <c r="I67" s="353"/>
      <c r="J67" s="272"/>
      <c r="K67" s="150"/>
    </row>
    <row r="68" spans="1:11" ht="15.75" hidden="1" thickBot="1" x14ac:dyDescent="0.3">
      <c r="A68" s="497"/>
      <c r="B68" s="491"/>
      <c r="C68" s="89"/>
      <c r="D68" s="497"/>
      <c r="E68" s="126"/>
      <c r="F68" s="227"/>
      <c r="G68" s="249"/>
      <c r="H68" s="294"/>
      <c r="I68" s="307"/>
      <c r="J68" s="708"/>
      <c r="K68" s="150"/>
    </row>
    <row r="69" spans="1:11" ht="15.75" hidden="1" thickBot="1" x14ac:dyDescent="0.3">
      <c r="A69" s="497"/>
      <c r="B69" s="491"/>
      <c r="C69" s="89"/>
      <c r="D69" s="89"/>
      <c r="E69" s="8"/>
      <c r="F69" s="335"/>
      <c r="G69" s="174"/>
      <c r="H69" s="730"/>
      <c r="I69" s="353"/>
      <c r="J69" s="272"/>
      <c r="K69" s="150"/>
    </row>
    <row r="70" spans="1:11" hidden="1" x14ac:dyDescent="0.25">
      <c r="A70" s="148">
        <v>2</v>
      </c>
      <c r="B70" s="1171"/>
      <c r="C70" s="100"/>
      <c r="D70" s="102"/>
      <c r="E70" s="19"/>
      <c r="F70" s="212"/>
      <c r="G70" s="300"/>
      <c r="H70" s="270"/>
      <c r="I70" s="718"/>
      <c r="J70" s="633"/>
      <c r="K70" s="590"/>
    </row>
    <row r="71" spans="1:11" ht="15.75" hidden="1" thickBot="1" x14ac:dyDescent="0.3">
      <c r="A71" s="185"/>
      <c r="B71" s="1172"/>
      <c r="C71" s="104"/>
      <c r="D71" s="205"/>
      <c r="E71" s="7"/>
      <c r="F71" s="367"/>
      <c r="G71" s="388"/>
      <c r="H71" s="289"/>
      <c r="I71" s="307"/>
      <c r="J71" s="708"/>
      <c r="K71" s="590"/>
    </row>
    <row r="72" spans="1:11" hidden="1" x14ac:dyDescent="0.25">
      <c r="A72" s="489">
        <v>3</v>
      </c>
      <c r="B72" s="1171"/>
      <c r="C72" s="100"/>
      <c r="D72" s="102"/>
      <c r="E72" s="102"/>
      <c r="F72" s="66"/>
      <c r="G72" s="276"/>
      <c r="H72" s="270"/>
      <c r="I72" s="307"/>
      <c r="J72" s="708"/>
      <c r="K72" s="590"/>
    </row>
    <row r="73" spans="1:11" ht="15.75" hidden="1" thickBot="1" x14ac:dyDescent="0.3">
      <c r="A73" s="489"/>
      <c r="B73" s="1181"/>
      <c r="C73" s="104"/>
      <c r="D73" s="205"/>
      <c r="E73" s="205"/>
      <c r="F73" s="38"/>
      <c r="G73" s="228"/>
      <c r="H73" s="271"/>
      <c r="I73" s="307"/>
      <c r="J73" s="708"/>
      <c r="K73" s="590"/>
    </row>
    <row r="74" spans="1:11" hidden="1" x14ac:dyDescent="0.25">
      <c r="A74" s="499">
        <v>4</v>
      </c>
      <c r="B74" s="1171"/>
      <c r="C74" s="100"/>
      <c r="D74" s="100"/>
      <c r="E74" s="102"/>
      <c r="F74" s="496"/>
      <c r="G74" s="109"/>
      <c r="H74" s="103"/>
      <c r="I74" s="307"/>
      <c r="J74" s="708"/>
      <c r="K74" s="590"/>
    </row>
    <row r="75" spans="1:11" ht="15.75" hidden="1" thickBot="1" x14ac:dyDescent="0.3">
      <c r="A75" s="124"/>
      <c r="B75" s="1172"/>
      <c r="C75" s="101"/>
      <c r="D75" s="89"/>
      <c r="E75" s="89"/>
      <c r="F75" s="515"/>
      <c r="G75" s="126"/>
      <c r="H75" s="64"/>
      <c r="I75" s="307"/>
      <c r="J75" s="708"/>
      <c r="K75" s="590"/>
    </row>
    <row r="76" spans="1:11" hidden="1" x14ac:dyDescent="0.25">
      <c r="A76" s="123"/>
      <c r="B76" s="121"/>
      <c r="C76" s="1173"/>
      <c r="D76" s="501"/>
      <c r="E76" s="490"/>
      <c r="F76" s="335"/>
      <c r="G76" s="174"/>
      <c r="H76" s="290"/>
      <c r="I76" s="307"/>
      <c r="J76" s="708"/>
      <c r="K76" s="590"/>
    </row>
    <row r="77" spans="1:11" ht="15.75" hidden="1" thickBot="1" x14ac:dyDescent="0.3">
      <c r="A77" s="500"/>
      <c r="B77" s="122"/>
      <c r="C77" s="1174"/>
      <c r="D77" s="89"/>
      <c r="E77" s="497"/>
      <c r="F77" s="504"/>
      <c r="G77" s="228"/>
      <c r="H77" s="271"/>
      <c r="I77" s="307"/>
      <c r="J77" s="708"/>
      <c r="K77" s="590"/>
    </row>
    <row r="78" spans="1:11" hidden="1" x14ac:dyDescent="0.25">
      <c r="A78" s="1175"/>
      <c r="B78" s="1177"/>
      <c r="C78" s="94"/>
      <c r="D78" s="25"/>
      <c r="E78" s="40"/>
      <c r="F78" s="504"/>
      <c r="G78" s="228"/>
      <c r="H78" s="271"/>
      <c r="I78" s="307"/>
      <c r="J78" s="708"/>
      <c r="K78" s="590"/>
    </row>
    <row r="79" spans="1:11" ht="15.75" hidden="1" thickBot="1" x14ac:dyDescent="0.3">
      <c r="A79" s="1176"/>
      <c r="B79" s="1178"/>
      <c r="C79" s="46"/>
      <c r="D79" s="22"/>
      <c r="E79" s="21"/>
      <c r="F79" s="22"/>
      <c r="G79" s="63"/>
      <c r="H79" s="64"/>
      <c r="I79" s="307"/>
      <c r="J79" s="708"/>
      <c r="K79" s="590"/>
    </row>
    <row r="80" spans="1:11" ht="15.75" thickBot="1" x14ac:dyDescent="0.3">
      <c r="A80" s="1060" t="s">
        <v>100</v>
      </c>
      <c r="B80" s="1051"/>
      <c r="C80" s="1051"/>
      <c r="D80" s="1051"/>
      <c r="E80" s="1051"/>
      <c r="F80" s="1051"/>
      <c r="G80" s="1051"/>
      <c r="H80" s="433">
        <f>H57</f>
        <v>0</v>
      </c>
      <c r="I80" s="452">
        <f t="shared" ref="I80:K80" si="2">I57</f>
        <v>0</v>
      </c>
      <c r="J80" s="634"/>
      <c r="K80" s="161">
        <f t="shared" si="2"/>
        <v>0</v>
      </c>
    </row>
    <row r="81" spans="1:11" hidden="1" x14ac:dyDescent="0.25">
      <c r="A81" s="498">
        <v>1</v>
      </c>
      <c r="B81" s="487" t="s">
        <v>35</v>
      </c>
      <c r="C81" s="205"/>
      <c r="D81" s="205"/>
      <c r="E81" s="205"/>
      <c r="F81" s="365"/>
      <c r="G81" s="23"/>
      <c r="H81" s="48"/>
      <c r="I81" s="371"/>
      <c r="J81" s="273"/>
      <c r="K81" s="342"/>
    </row>
    <row r="82" spans="1:11" ht="15.75" hidden="1" thickBot="1" x14ac:dyDescent="0.3">
      <c r="A82" s="97"/>
      <c r="B82" s="98"/>
      <c r="C82" s="205"/>
      <c r="D82" s="205"/>
      <c r="E82" s="205"/>
      <c r="F82" s="136"/>
      <c r="G82" s="228"/>
      <c r="H82" s="294"/>
      <c r="I82" s="307"/>
      <c r="J82" s="708"/>
      <c r="K82" s="590"/>
    </row>
    <row r="83" spans="1:11" ht="15.75" hidden="1" thickBot="1" x14ac:dyDescent="0.3">
      <c r="A83" s="75"/>
      <c r="B83" s="76"/>
      <c r="C83" s="32"/>
      <c r="D83" s="18"/>
      <c r="E83" s="11"/>
      <c r="F83" s="18"/>
      <c r="G83" s="389"/>
      <c r="H83" s="731"/>
      <c r="I83" s="307"/>
      <c r="J83" s="708"/>
      <c r="K83" s="590"/>
    </row>
    <row r="84" spans="1:11" hidden="1" x14ac:dyDescent="0.25">
      <c r="A84" s="1156">
        <v>1</v>
      </c>
      <c r="B84" s="487" t="s">
        <v>35</v>
      </c>
      <c r="C84" s="102"/>
      <c r="D84" s="102"/>
      <c r="E84" s="102"/>
      <c r="F84" s="201"/>
      <c r="G84" s="228"/>
      <c r="H84" s="273"/>
      <c r="I84" s="371"/>
      <c r="J84" s="273"/>
      <c r="K84" s="615"/>
    </row>
    <row r="85" spans="1:11" hidden="1" x14ac:dyDescent="0.25">
      <c r="A85" s="1157"/>
      <c r="B85" s="229"/>
      <c r="C85" s="205"/>
      <c r="D85" s="205"/>
      <c r="E85" s="205"/>
      <c r="F85" s="136"/>
      <c r="G85" s="228"/>
      <c r="H85" s="273"/>
      <c r="I85" s="307"/>
      <c r="J85" s="708"/>
      <c r="K85" s="590"/>
    </row>
    <row r="86" spans="1:11" hidden="1" x14ac:dyDescent="0.25">
      <c r="A86" s="1157"/>
      <c r="B86" s="229"/>
      <c r="C86" s="508"/>
      <c r="D86" s="508"/>
      <c r="E86" s="508"/>
      <c r="F86" s="69"/>
      <c r="G86" s="228"/>
      <c r="H86" s="271"/>
      <c r="I86" s="307"/>
      <c r="J86" s="708"/>
      <c r="K86" s="590"/>
    </row>
    <row r="87" spans="1:11" ht="15.75" hidden="1" thickBot="1" x14ac:dyDescent="0.3">
      <c r="A87" s="1158"/>
      <c r="B87" s="230"/>
      <c r="C87" s="502"/>
      <c r="D87" s="502"/>
      <c r="E87" s="502"/>
      <c r="F87" s="53"/>
      <c r="G87" s="249"/>
      <c r="H87" s="291"/>
      <c r="I87" s="307"/>
      <c r="J87" s="708"/>
      <c r="K87" s="590"/>
    </row>
    <row r="88" spans="1:11" ht="15.75" thickBot="1" x14ac:dyDescent="0.3">
      <c r="A88" s="1060" t="s">
        <v>36</v>
      </c>
      <c r="B88" s="1051"/>
      <c r="C88" s="1051"/>
      <c r="D88" s="1051"/>
      <c r="E88" s="1051"/>
      <c r="F88" s="1051"/>
      <c r="G88" s="1051"/>
      <c r="H88" s="433">
        <f>SUM(H81:H87)</f>
        <v>0</v>
      </c>
      <c r="I88" s="452">
        <f>SUM(I81:I87)</f>
        <v>0</v>
      </c>
      <c r="J88" s="522"/>
      <c r="K88" s="440">
        <f>SUM(K81:K87)</f>
        <v>0</v>
      </c>
    </row>
    <row r="89" spans="1:11" x14ac:dyDescent="0.25">
      <c r="A89" s="1182">
        <v>1</v>
      </c>
      <c r="B89" s="1184" t="s">
        <v>102</v>
      </c>
      <c r="C89" s="225" t="s">
        <v>155</v>
      </c>
      <c r="D89" s="102" t="s">
        <v>93</v>
      </c>
      <c r="E89" s="16" t="s">
        <v>183</v>
      </c>
      <c r="F89" s="78" t="s">
        <v>137</v>
      </c>
      <c r="G89" s="50" t="s">
        <v>235</v>
      </c>
      <c r="H89" s="65">
        <v>425354.68</v>
      </c>
      <c r="I89" s="6"/>
      <c r="J89" s="708"/>
      <c r="K89" s="588"/>
    </row>
    <row r="90" spans="1:11" ht="15.75" thickBot="1" x14ac:dyDescent="0.3">
      <c r="A90" s="1183"/>
      <c r="B90" s="1185"/>
      <c r="C90" s="132" t="s">
        <v>184</v>
      </c>
      <c r="D90" s="89"/>
      <c r="E90" s="22"/>
      <c r="F90" s="205"/>
      <c r="G90" s="284"/>
      <c r="H90" s="106"/>
      <c r="I90" s="719"/>
      <c r="J90" s="635"/>
      <c r="K90" s="616"/>
    </row>
    <row r="91" spans="1:11" hidden="1" x14ac:dyDescent="0.25">
      <c r="A91" s="1182">
        <v>1</v>
      </c>
      <c r="B91" s="1186" t="s">
        <v>94</v>
      </c>
      <c r="C91" s="205"/>
      <c r="D91" s="6"/>
      <c r="E91" s="7"/>
      <c r="F91" s="999"/>
      <c r="G91" s="51"/>
      <c r="H91" s="191"/>
      <c r="I91" s="287"/>
      <c r="J91" s="271"/>
      <c r="K91" s="288"/>
    </row>
    <row r="92" spans="1:11" hidden="1" x14ac:dyDescent="0.25">
      <c r="A92" s="1183"/>
      <c r="B92" s="1187"/>
      <c r="C92" s="205"/>
      <c r="D92" s="6"/>
      <c r="E92" s="7"/>
      <c r="F92" s="927"/>
      <c r="G92" s="51"/>
      <c r="H92" s="191"/>
      <c r="I92" s="287"/>
      <c r="J92" s="271"/>
      <c r="K92" s="288"/>
    </row>
    <row r="93" spans="1:11" hidden="1" x14ac:dyDescent="0.25">
      <c r="A93" s="1183"/>
      <c r="B93" s="1187"/>
      <c r="C93" s="223"/>
      <c r="D93" s="510"/>
      <c r="E93" s="69"/>
      <c r="F93" s="38"/>
      <c r="G93" s="23"/>
      <c r="H93" s="69"/>
      <c r="I93" s="287"/>
      <c r="J93" s="271"/>
      <c r="K93" s="288"/>
    </row>
    <row r="94" spans="1:11" ht="15.75" hidden="1" thickBot="1" x14ac:dyDescent="0.3">
      <c r="A94" s="1183"/>
      <c r="B94" s="1187"/>
      <c r="C94" s="224"/>
      <c r="D94" s="367"/>
      <c r="E94" s="71"/>
      <c r="F94" s="38"/>
      <c r="G94" s="23"/>
      <c r="H94" s="69"/>
      <c r="I94" s="720"/>
      <c r="J94" s="636"/>
      <c r="K94" s="617"/>
    </row>
    <row r="95" spans="1:11" ht="15.75" hidden="1" thickBot="1" x14ac:dyDescent="0.3">
      <c r="A95" s="1183"/>
      <c r="B95" s="1187"/>
      <c r="C95" s="224"/>
      <c r="D95" s="367"/>
      <c r="E95" s="71"/>
      <c r="F95" s="38"/>
      <c r="G95" s="23"/>
      <c r="H95" s="69"/>
      <c r="I95" s="287"/>
      <c r="J95" s="271"/>
      <c r="K95" s="317"/>
    </row>
    <row r="96" spans="1:11" ht="15.75" hidden="1" thickBot="1" x14ac:dyDescent="0.3">
      <c r="A96" s="1183"/>
      <c r="B96" s="1187"/>
      <c r="C96" s="224"/>
      <c r="D96" s="367"/>
      <c r="E96" s="71"/>
      <c r="F96" s="201"/>
      <c r="G96" s="251"/>
      <c r="H96" s="271"/>
      <c r="I96" s="287"/>
      <c r="J96" s="271"/>
      <c r="K96" s="317"/>
    </row>
    <row r="97" spans="1:11" ht="15.75" hidden="1" thickBot="1" x14ac:dyDescent="0.3">
      <c r="A97" s="1183"/>
      <c r="B97" s="1187"/>
      <c r="C97" s="224"/>
      <c r="D97" s="367"/>
      <c r="E97" s="71"/>
      <c r="F97" s="201"/>
      <c r="G97" s="251"/>
      <c r="H97" s="396"/>
      <c r="I97" s="721"/>
      <c r="J97" s="396"/>
      <c r="K97" s="317"/>
    </row>
    <row r="98" spans="1:11" hidden="1" x14ac:dyDescent="0.25">
      <c r="A98" s="493">
        <v>3</v>
      </c>
      <c r="B98" s="195" t="s">
        <v>31</v>
      </c>
      <c r="C98" s="104"/>
      <c r="D98" s="205"/>
      <c r="E98" s="104"/>
      <c r="F98" s="168"/>
      <c r="G98" s="174"/>
      <c r="H98" s="290"/>
      <c r="I98" s="307"/>
      <c r="J98" s="708"/>
      <c r="K98" s="618"/>
    </row>
    <row r="99" spans="1:11" hidden="1" x14ac:dyDescent="0.25">
      <c r="A99" s="493"/>
      <c r="B99" s="195"/>
      <c r="C99" s="104"/>
      <c r="D99" s="205"/>
      <c r="E99" s="104"/>
      <c r="F99" s="136"/>
      <c r="G99" s="228"/>
      <c r="H99" s="271"/>
      <c r="I99" s="307"/>
      <c r="J99" s="708"/>
      <c r="K99" s="618"/>
    </row>
    <row r="100" spans="1:11" ht="15.75" hidden="1" thickBot="1" x14ac:dyDescent="0.3">
      <c r="A100" s="493"/>
      <c r="B100" s="141"/>
      <c r="C100" s="135"/>
      <c r="D100" s="205"/>
      <c r="E100" s="104"/>
      <c r="F100" s="136"/>
      <c r="G100" s="228"/>
      <c r="H100" s="271"/>
      <c r="I100" s="307"/>
      <c r="J100" s="708"/>
      <c r="K100" s="618"/>
    </row>
    <row r="101" spans="1:11" hidden="1" x14ac:dyDescent="0.25">
      <c r="A101" s="493"/>
      <c r="B101" s="110"/>
      <c r="C101" s="176"/>
      <c r="D101" s="205"/>
      <c r="E101" s="166"/>
      <c r="F101" s="69"/>
      <c r="G101" s="228"/>
      <c r="H101" s="271"/>
      <c r="I101" s="307"/>
      <c r="J101" s="708"/>
      <c r="K101" s="618"/>
    </row>
    <row r="102" spans="1:11" ht="15.75" hidden="1" thickBot="1" x14ac:dyDescent="0.3">
      <c r="A102" s="494"/>
      <c r="B102" s="210"/>
      <c r="C102" s="132"/>
      <c r="D102" s="89"/>
      <c r="E102" s="169"/>
      <c r="F102" s="53"/>
      <c r="G102" s="249"/>
      <c r="H102" s="291"/>
      <c r="I102" s="307"/>
      <c r="J102" s="708"/>
      <c r="K102" s="618"/>
    </row>
    <row r="103" spans="1:11" ht="15.75" hidden="1" thickBot="1" x14ac:dyDescent="0.3">
      <c r="A103" s="492">
        <v>4</v>
      </c>
      <c r="B103" s="114" t="s">
        <v>31</v>
      </c>
      <c r="C103" s="102"/>
      <c r="D103" s="16"/>
      <c r="E103" s="102"/>
      <c r="F103" s="368"/>
      <c r="G103" s="50"/>
      <c r="H103" s="65"/>
      <c r="I103" s="307"/>
      <c r="J103" s="708"/>
      <c r="K103" s="618"/>
    </row>
    <row r="104" spans="1:11" ht="15.75" hidden="1" thickBot="1" x14ac:dyDescent="0.3">
      <c r="A104" s="494"/>
      <c r="B104" s="132"/>
      <c r="C104" s="175"/>
      <c r="D104" s="22"/>
      <c r="E104" s="89"/>
      <c r="F104" s="368"/>
      <c r="G104" s="50"/>
      <c r="H104" s="65"/>
      <c r="I104" s="307"/>
      <c r="J104" s="708"/>
      <c r="K104" s="618"/>
    </row>
    <row r="105" spans="1:11" hidden="1" x14ac:dyDescent="0.25">
      <c r="A105" s="492">
        <v>3</v>
      </c>
      <c r="B105" s="114" t="s">
        <v>31</v>
      </c>
      <c r="C105" s="102"/>
      <c r="D105" s="102"/>
      <c r="E105" s="109"/>
      <c r="F105" s="212"/>
      <c r="G105" s="276"/>
      <c r="H105" s="270"/>
      <c r="I105" s="307"/>
      <c r="J105" s="708"/>
      <c r="K105" s="618"/>
    </row>
    <row r="106" spans="1:11" ht="15.75" hidden="1" thickBot="1" x14ac:dyDescent="0.3">
      <c r="A106" s="494"/>
      <c r="B106" s="506"/>
      <c r="C106" s="89"/>
      <c r="D106" s="89"/>
      <c r="E106" s="126"/>
      <c r="F106" s="227"/>
      <c r="G106" s="249"/>
      <c r="H106" s="291"/>
      <c r="I106" s="307"/>
      <c r="J106" s="708"/>
      <c r="K106" s="618"/>
    </row>
    <row r="107" spans="1:11" hidden="1" x14ac:dyDescent="0.25">
      <c r="A107" s="492">
        <v>4</v>
      </c>
      <c r="B107" s="114" t="s">
        <v>31</v>
      </c>
      <c r="C107" s="496"/>
      <c r="D107" s="102"/>
      <c r="E107" s="100"/>
      <c r="F107" s="1067"/>
      <c r="G107" s="1188"/>
      <c r="H107" s="1037"/>
      <c r="I107" s="307"/>
      <c r="J107" s="708"/>
      <c r="K107" s="618"/>
    </row>
    <row r="108" spans="1:11" ht="15.75" hidden="1" thickBot="1" x14ac:dyDescent="0.3">
      <c r="A108" s="494"/>
      <c r="B108" s="506"/>
      <c r="C108" s="515"/>
      <c r="D108" s="205"/>
      <c r="E108" s="104"/>
      <c r="F108" s="1069"/>
      <c r="G108" s="1189"/>
      <c r="H108" s="1190"/>
      <c r="I108" s="307"/>
      <c r="J108" s="708"/>
      <c r="K108" s="618"/>
    </row>
    <row r="109" spans="1:11" ht="15.75" hidden="1" thickBot="1" x14ac:dyDescent="0.3">
      <c r="A109" s="492">
        <v>5</v>
      </c>
      <c r="B109" s="140" t="s">
        <v>31</v>
      </c>
      <c r="C109" s="139"/>
      <c r="D109" s="102"/>
      <c r="E109" s="100"/>
      <c r="F109" s="46"/>
      <c r="G109" s="249"/>
      <c r="H109" s="291"/>
      <c r="I109" s="353"/>
      <c r="J109" s="272"/>
      <c r="K109" s="589"/>
    </row>
    <row r="110" spans="1:11" ht="15.75" hidden="1" thickBot="1" x14ac:dyDescent="0.3">
      <c r="A110" s="493"/>
      <c r="B110" s="195"/>
      <c r="C110" s="199"/>
      <c r="D110" s="205"/>
      <c r="E110" s="104"/>
      <c r="F110" s="507"/>
      <c r="G110" s="250"/>
      <c r="H110" s="289"/>
      <c r="I110" s="353"/>
      <c r="J110" s="272"/>
      <c r="K110" s="619"/>
    </row>
    <row r="111" spans="1:11" hidden="1" x14ac:dyDescent="0.25">
      <c r="A111" s="146">
        <v>5</v>
      </c>
      <c r="B111" s="140" t="s">
        <v>31</v>
      </c>
      <c r="C111" s="100"/>
      <c r="D111" s="102"/>
      <c r="E111" s="102"/>
      <c r="F111" s="1044"/>
      <c r="G111" s="283"/>
      <c r="H111" s="103"/>
      <c r="I111" s="307"/>
      <c r="J111" s="708"/>
      <c r="K111" s="150"/>
    </row>
    <row r="112" spans="1:11" ht="15.75" hidden="1" thickBot="1" x14ac:dyDescent="0.3">
      <c r="A112" s="144"/>
      <c r="B112" s="195"/>
      <c r="C112" s="104"/>
      <c r="D112" s="205"/>
      <c r="E112" s="205"/>
      <c r="F112" s="1179"/>
      <c r="G112" s="7"/>
      <c r="H112" s="106"/>
      <c r="I112" s="323"/>
      <c r="J112" s="222"/>
      <c r="K112" s="150"/>
    </row>
    <row r="113" spans="1:13" ht="15.75" hidden="1" thickBot="1" x14ac:dyDescent="0.3">
      <c r="A113" s="146">
        <v>2</v>
      </c>
      <c r="B113" s="733" t="s">
        <v>31</v>
      </c>
      <c r="C113" s="598"/>
      <c r="D113" s="689"/>
      <c r="E113" s="598"/>
      <c r="F113" s="233"/>
      <c r="G113" s="50"/>
      <c r="H113" s="65"/>
      <c r="I113" s="393"/>
      <c r="J113" s="736"/>
      <c r="K113" s="150"/>
    </row>
    <row r="114" spans="1:13" ht="15.75" hidden="1" thickBot="1" x14ac:dyDescent="0.3">
      <c r="A114" s="144"/>
      <c r="B114" s="140"/>
      <c r="C114" s="205"/>
      <c r="D114" s="6"/>
      <c r="E114" s="205"/>
      <c r="F114" s="204"/>
      <c r="G114" s="36"/>
      <c r="H114" s="42"/>
      <c r="I114" s="325"/>
      <c r="J114" s="295"/>
      <c r="K114" s="150"/>
    </row>
    <row r="115" spans="1:13" hidden="1" x14ac:dyDescent="0.25">
      <c r="A115" s="146">
        <v>3</v>
      </c>
      <c r="B115" s="675" t="s">
        <v>31</v>
      </c>
      <c r="C115" s="102"/>
      <c r="D115" s="347"/>
      <c r="E115" s="654"/>
      <c r="F115" s="78"/>
      <c r="G115" s="29"/>
      <c r="H115" s="65"/>
      <c r="I115" s="324"/>
      <c r="J115" s="290"/>
      <c r="K115" s="150"/>
    </row>
    <row r="116" spans="1:13" hidden="1" x14ac:dyDescent="0.25">
      <c r="A116" s="144"/>
      <c r="B116" s="597"/>
      <c r="C116" s="205"/>
      <c r="D116" s="305"/>
      <c r="E116" s="279"/>
      <c r="F116" s="69"/>
      <c r="G116" s="51"/>
      <c r="H116" s="191"/>
      <c r="I116" s="722"/>
      <c r="J116" s="271"/>
      <c r="K116" s="150"/>
    </row>
    <row r="117" spans="1:13" hidden="1" x14ac:dyDescent="0.25">
      <c r="A117" s="144"/>
      <c r="B117" s="597"/>
      <c r="C117" s="205"/>
      <c r="D117" s="6"/>
      <c r="E117" s="205"/>
      <c r="F117" s="69"/>
      <c r="G117" s="51"/>
      <c r="H117" s="191"/>
      <c r="I117" s="722"/>
      <c r="J117" s="639"/>
      <c r="K117" s="150"/>
    </row>
    <row r="118" spans="1:13" ht="15.75" hidden="1" thickBot="1" x14ac:dyDescent="0.3">
      <c r="A118" s="144"/>
      <c r="B118" s="110"/>
      <c r="C118" s="501"/>
      <c r="D118" s="199"/>
      <c r="E118" s="501"/>
      <c r="F118" s="53"/>
      <c r="G118" s="20"/>
      <c r="H118" s="42"/>
      <c r="I118" s="307"/>
      <c r="J118" s="271"/>
      <c r="K118" s="150"/>
    </row>
    <row r="119" spans="1:13" ht="15.75" hidden="1" thickBot="1" x14ac:dyDescent="0.3">
      <c r="A119" s="116"/>
      <c r="B119" s="210"/>
      <c r="C119" s="672"/>
      <c r="D119" s="147"/>
      <c r="E119" s="672"/>
      <c r="F119" s="136"/>
      <c r="G119" s="23"/>
      <c r="H119" s="48"/>
      <c r="I119" s="22"/>
      <c r="J119" s="64"/>
      <c r="K119" s="107"/>
    </row>
    <row r="120" spans="1:13" ht="15.75" thickBot="1" x14ac:dyDescent="0.3">
      <c r="A120" s="674" t="s">
        <v>37</v>
      </c>
      <c r="B120" s="147"/>
      <c r="C120" s="147"/>
      <c r="D120" s="147"/>
      <c r="E120" s="147"/>
      <c r="F120" s="147"/>
      <c r="G120" s="147"/>
      <c r="H120" s="713">
        <f>H89</f>
        <v>425354.68</v>
      </c>
      <c r="I120" s="714">
        <f t="shared" ref="I120:K120" si="3">SUM(I89:I119)</f>
        <v>0</v>
      </c>
      <c r="J120" s="713">
        <f t="shared" si="3"/>
        <v>0</v>
      </c>
      <c r="K120" s="714">
        <f t="shared" si="3"/>
        <v>0</v>
      </c>
      <c r="M120" s="43"/>
    </row>
    <row r="121" spans="1:13" x14ac:dyDescent="0.25">
      <c r="A121" s="1191">
        <v>1</v>
      </c>
      <c r="B121" s="310" t="s">
        <v>88</v>
      </c>
      <c r="C121" s="225" t="s">
        <v>135</v>
      </c>
      <c r="D121" s="16" t="s">
        <v>126</v>
      </c>
      <c r="E121" s="100" t="s">
        <v>159</v>
      </c>
      <c r="F121" s="347" t="s">
        <v>137</v>
      </c>
      <c r="G121" s="105" t="s">
        <v>236</v>
      </c>
      <c r="H121" s="129">
        <v>14134.16</v>
      </c>
      <c r="I121" s="16"/>
      <c r="J121" s="194"/>
      <c r="K121" s="37"/>
    </row>
    <row r="122" spans="1:13" ht="15.75" thickBot="1" x14ac:dyDescent="0.3">
      <c r="A122" s="1192"/>
      <c r="B122" s="311"/>
      <c r="C122" s="176" t="s">
        <v>160</v>
      </c>
      <c r="D122" s="6"/>
      <c r="E122" s="205"/>
      <c r="F122" s="89"/>
      <c r="G122" s="285"/>
      <c r="H122" s="64"/>
      <c r="I122" s="307"/>
      <c r="J122" s="708"/>
      <c r="K122" s="150"/>
    </row>
    <row r="123" spans="1:13" ht="15.75" thickBot="1" x14ac:dyDescent="0.3">
      <c r="A123" s="1191">
        <v>2</v>
      </c>
      <c r="B123" s="310" t="s">
        <v>88</v>
      </c>
      <c r="C123" s="225" t="s">
        <v>135</v>
      </c>
      <c r="D123" s="851" t="s">
        <v>125</v>
      </c>
      <c r="E123" s="102" t="s">
        <v>186</v>
      </c>
      <c r="F123" s="347" t="s">
        <v>137</v>
      </c>
      <c r="G123" s="105" t="s">
        <v>188</v>
      </c>
      <c r="H123" s="261">
        <v>20641.599999999999</v>
      </c>
      <c r="I123" s="22"/>
      <c r="J123" s="89"/>
      <c r="K123" s="37"/>
    </row>
    <row r="124" spans="1:13" ht="15.75" thickBot="1" x14ac:dyDescent="0.3">
      <c r="A124" s="1192"/>
      <c r="B124" s="125"/>
      <c r="C124" s="176" t="s">
        <v>187</v>
      </c>
      <c r="D124" s="6"/>
      <c r="E124" s="205"/>
      <c r="F124" s="89"/>
      <c r="G124" s="285"/>
      <c r="H124" s="64"/>
      <c r="I124" s="307"/>
      <c r="J124" s="708"/>
      <c r="K124" s="590"/>
    </row>
    <row r="125" spans="1:13" ht="15.75" thickBot="1" x14ac:dyDescent="0.3">
      <c r="A125" s="1140" t="s">
        <v>87</v>
      </c>
      <c r="B125" s="1051"/>
      <c r="C125" s="1034"/>
      <c r="D125" s="1051"/>
      <c r="E125" s="1051"/>
      <c r="F125" s="1051"/>
      <c r="G125" s="1051"/>
      <c r="H125" s="431">
        <f>H123+H121</f>
        <v>34775.759999999995</v>
      </c>
      <c r="I125" s="711">
        <f>I123+I121</f>
        <v>0</v>
      </c>
      <c r="J125" s="431">
        <f>J123+J121</f>
        <v>0</v>
      </c>
      <c r="K125" s="711">
        <f>K123+K121</f>
        <v>0</v>
      </c>
    </row>
    <row r="126" spans="1:13" ht="17.25" customHeight="1" x14ac:dyDescent="0.25">
      <c r="A126" s="178">
        <v>1</v>
      </c>
      <c r="B126" s="514" t="s">
        <v>51</v>
      </c>
      <c r="C126" s="102" t="s">
        <v>155</v>
      </c>
      <c r="D126" s="1029" t="s">
        <v>93</v>
      </c>
      <c r="E126" s="102" t="s">
        <v>167</v>
      </c>
      <c r="F126" s="779" t="s">
        <v>137</v>
      </c>
      <c r="G126" s="23" t="s">
        <v>235</v>
      </c>
      <c r="H126" s="48">
        <v>100000</v>
      </c>
      <c r="I126" s="371"/>
      <c r="J126" s="273"/>
      <c r="K126" s="620"/>
    </row>
    <row r="127" spans="1:13" ht="17.25" customHeight="1" thickBot="1" x14ac:dyDescent="0.3">
      <c r="A127" s="179"/>
      <c r="B127" s="181"/>
      <c r="C127" s="205" t="s">
        <v>168</v>
      </c>
      <c r="D127" s="6"/>
      <c r="E127" s="205"/>
      <c r="F127" s="281"/>
      <c r="G127" s="250"/>
      <c r="H127" s="292"/>
      <c r="I127" s="382"/>
      <c r="J127" s="524"/>
      <c r="K127" s="621"/>
      <c r="M127" s="43"/>
    </row>
    <row r="128" spans="1:13" ht="17.25" hidden="1" customHeight="1" thickBot="1" x14ac:dyDescent="0.3">
      <c r="A128" s="178">
        <v>2</v>
      </c>
      <c r="B128" s="514" t="s">
        <v>51</v>
      </c>
      <c r="C128" s="205"/>
      <c r="D128" s="1000"/>
      <c r="E128" s="7"/>
      <c r="F128" s="801"/>
      <c r="G128" s="23"/>
      <c r="H128" s="48"/>
      <c r="I128" s="371"/>
      <c r="J128" s="273"/>
      <c r="K128" s="622"/>
    </row>
    <row r="129" spans="1:12" ht="15.75" hidden="1" thickBot="1" x14ac:dyDescent="0.3">
      <c r="A129" s="179"/>
      <c r="B129" s="181"/>
      <c r="C129" s="205"/>
      <c r="D129" s="205"/>
      <c r="E129" s="7"/>
      <c r="F129" s="196"/>
      <c r="G129" s="249"/>
      <c r="H129" s="294"/>
      <c r="I129" s="453"/>
      <c r="J129" s="524"/>
      <c r="K129" s="623"/>
    </row>
    <row r="130" spans="1:12" hidden="1" x14ac:dyDescent="0.25">
      <c r="A130" s="178">
        <v>3</v>
      </c>
      <c r="B130" s="733" t="s">
        <v>51</v>
      </c>
      <c r="C130" s="102"/>
      <c r="D130" s="16"/>
      <c r="E130" s="102"/>
      <c r="F130" s="38"/>
      <c r="G130" s="23"/>
      <c r="H130" s="48"/>
      <c r="I130" s="883"/>
      <c r="J130" s="524"/>
      <c r="K130" s="884"/>
    </row>
    <row r="131" spans="1:12" ht="15.75" hidden="1" thickBot="1" x14ac:dyDescent="0.3">
      <c r="A131" s="885"/>
      <c r="B131" s="181"/>
      <c r="C131" s="205"/>
      <c r="D131" s="6"/>
      <c r="E131" s="205"/>
      <c r="F131" s="882"/>
      <c r="G131" s="250"/>
      <c r="H131" s="382"/>
      <c r="I131" s="883"/>
      <c r="J131" s="524"/>
      <c r="K131" s="884"/>
    </row>
    <row r="132" spans="1:12" hidden="1" x14ac:dyDescent="0.25">
      <c r="A132" s="179">
        <v>4</v>
      </c>
      <c r="B132" s="733" t="s">
        <v>51</v>
      </c>
      <c r="C132" s="100"/>
      <c r="D132" s="19"/>
      <c r="E132" s="102"/>
      <c r="F132" s="38"/>
      <c r="G132" s="23"/>
      <c r="H132" s="48"/>
      <c r="I132" s="883"/>
      <c r="J132" s="524"/>
      <c r="K132" s="884"/>
    </row>
    <row r="133" spans="1:12" ht="15.75" hidden="1" thickBot="1" x14ac:dyDescent="0.3">
      <c r="A133" s="179"/>
      <c r="B133" s="181"/>
      <c r="C133" s="104"/>
      <c r="D133" s="7"/>
      <c r="E133" s="205"/>
      <c r="F133" s="882"/>
      <c r="G133" s="250"/>
      <c r="H133" s="382"/>
      <c r="I133" s="883"/>
      <c r="J133" s="524"/>
      <c r="K133" s="884"/>
    </row>
    <row r="134" spans="1:12" hidden="1" x14ac:dyDescent="0.25">
      <c r="A134" s="178">
        <v>5</v>
      </c>
      <c r="B134" s="514" t="s">
        <v>51</v>
      </c>
      <c r="C134" s="102"/>
      <c r="D134" s="16"/>
      <c r="E134" s="19"/>
      <c r="F134" s="869"/>
      <c r="G134" s="23"/>
      <c r="H134" s="48"/>
      <c r="I134" s="723"/>
      <c r="J134" s="273"/>
      <c r="K134" s="624"/>
    </row>
    <row r="135" spans="1:12" hidden="1" x14ac:dyDescent="0.25">
      <c r="A135" s="179"/>
      <c r="B135" s="181"/>
      <c r="C135" s="205"/>
      <c r="D135" s="6"/>
      <c r="E135" s="7"/>
      <c r="F135" s="585"/>
      <c r="G135" s="228"/>
      <c r="H135" s="273"/>
      <c r="I135" s="724"/>
      <c r="J135" s="637"/>
      <c r="K135" s="625"/>
    </row>
    <row r="136" spans="1:12" ht="15.75" hidden="1" thickBot="1" x14ac:dyDescent="0.3">
      <c r="A136" s="179"/>
      <c r="B136" s="181"/>
      <c r="C136" s="337"/>
      <c r="D136" s="490"/>
      <c r="E136" s="503"/>
      <c r="F136" s="585"/>
      <c r="G136" s="228"/>
      <c r="H136" s="273"/>
      <c r="I136" s="725"/>
      <c r="J136" s="637"/>
      <c r="K136" s="626"/>
    </row>
    <row r="137" spans="1:12" ht="15.75" hidden="1" thickBot="1" x14ac:dyDescent="0.3">
      <c r="A137" s="180"/>
      <c r="B137" s="192"/>
      <c r="C137" s="215"/>
      <c r="D137" s="497"/>
      <c r="E137" s="147"/>
      <c r="F137" s="316"/>
      <c r="G137" s="63"/>
      <c r="H137" s="394"/>
      <c r="I137" s="454"/>
      <c r="J137" s="524"/>
      <c r="K137" s="627"/>
    </row>
    <row r="138" spans="1:12" ht="15.75" thickBot="1" x14ac:dyDescent="0.3">
      <c r="A138" s="1140" t="s">
        <v>52</v>
      </c>
      <c r="B138" s="1141"/>
      <c r="C138" s="1141"/>
      <c r="D138" s="1141"/>
      <c r="E138" s="1141"/>
      <c r="F138" s="1141"/>
      <c r="G138" s="1141"/>
      <c r="H138" s="431">
        <f>SUM(H126:H137)</f>
        <v>100000</v>
      </c>
      <c r="I138" s="711">
        <f t="shared" ref="I138:K138" si="4">SUM(I126:I137)</f>
        <v>0</v>
      </c>
      <c r="J138" s="431">
        <f t="shared" si="4"/>
        <v>0</v>
      </c>
      <c r="K138" s="711">
        <f t="shared" si="4"/>
        <v>0</v>
      </c>
    </row>
    <row r="139" spans="1:12" hidden="1" x14ac:dyDescent="0.25">
      <c r="A139" s="253">
        <v>1</v>
      </c>
      <c r="B139" s="298" t="s">
        <v>61</v>
      </c>
      <c r="C139" s="100"/>
      <c r="D139" s="102"/>
      <c r="E139" s="19"/>
      <c r="F139" s="109"/>
      <c r="G139" s="276"/>
      <c r="H139" s="326"/>
      <c r="I139" s="383"/>
      <c r="J139" s="273"/>
      <c r="K139" s="16"/>
    </row>
    <row r="140" spans="1:12" ht="15.75" hidden="1" thickBot="1" x14ac:dyDescent="0.3">
      <c r="A140" s="254"/>
      <c r="B140" s="299"/>
      <c r="C140" s="104"/>
      <c r="D140" s="205"/>
      <c r="E140" s="7"/>
      <c r="F140" s="8"/>
      <c r="G140" s="22"/>
      <c r="H140" s="89"/>
      <c r="I140" s="325"/>
      <c r="J140" s="708"/>
      <c r="K140" s="587"/>
    </row>
    <row r="141" spans="1:12" ht="15.75" hidden="1" thickBot="1" x14ac:dyDescent="0.3">
      <c r="A141" s="253">
        <v>2</v>
      </c>
      <c r="B141" s="298" t="s">
        <v>61</v>
      </c>
      <c r="C141" s="100"/>
      <c r="D141" s="102"/>
      <c r="E141" s="102"/>
      <c r="F141" s="233"/>
      <c r="G141" s="390"/>
      <c r="H141" s="197"/>
      <c r="I141" s="393"/>
      <c r="J141" s="708"/>
      <c r="K141" s="208"/>
    </row>
    <row r="142" spans="1:12" ht="15.75" hidden="1" thickBot="1" x14ac:dyDescent="0.3">
      <c r="A142" s="254"/>
      <c r="B142" s="299"/>
      <c r="C142" s="220"/>
      <c r="D142" s="89"/>
      <c r="E142" s="89"/>
      <c r="F142" s="204"/>
      <c r="G142" s="391"/>
      <c r="H142" s="293"/>
      <c r="I142" s="325"/>
      <c r="J142" s="708"/>
      <c r="K142" s="209"/>
    </row>
    <row r="143" spans="1:12" hidden="1" x14ac:dyDescent="0.25">
      <c r="A143" s="187"/>
      <c r="B143" s="297"/>
      <c r="C143" s="219"/>
      <c r="D143" s="335"/>
      <c r="E143" s="301"/>
      <c r="F143" s="335"/>
      <c r="G143" s="392"/>
      <c r="H143" s="732"/>
      <c r="I143" s="324"/>
      <c r="J143" s="708"/>
      <c r="K143" s="628"/>
    </row>
    <row r="144" spans="1:12" ht="15.75" thickBot="1" x14ac:dyDescent="0.3">
      <c r="A144" s="1195" t="s">
        <v>21</v>
      </c>
      <c r="B144" s="1196"/>
      <c r="C144" s="1196"/>
      <c r="D144" s="1196"/>
      <c r="E144" s="1196"/>
      <c r="F144" s="1196"/>
      <c r="G144" s="1196"/>
      <c r="H144" s="676">
        <f>H139+H140</f>
        <v>0</v>
      </c>
      <c r="I144" s="726">
        <f t="shared" ref="I144:K144" si="5">I139+I140</f>
        <v>0</v>
      </c>
      <c r="J144" s="677"/>
      <c r="K144" s="437">
        <f t="shared" si="5"/>
        <v>0</v>
      </c>
      <c r="L144" s="43"/>
    </row>
    <row r="145" spans="1:15" ht="15.75" thickBot="1" x14ac:dyDescent="0.3">
      <c r="A145" s="516">
        <v>1</v>
      </c>
      <c r="B145" s="516" t="s">
        <v>26</v>
      </c>
      <c r="C145" s="102" t="s">
        <v>155</v>
      </c>
      <c r="D145" s="16" t="s">
        <v>120</v>
      </c>
      <c r="E145" s="102" t="s">
        <v>237</v>
      </c>
      <c r="F145" s="368" t="s">
        <v>137</v>
      </c>
      <c r="G145" s="99" t="s">
        <v>239</v>
      </c>
      <c r="H145" s="990">
        <v>200000</v>
      </c>
      <c r="I145" s="417"/>
      <c r="J145" s="100"/>
      <c r="K145" s="437"/>
    </row>
    <row r="146" spans="1:15" ht="15.75" thickBot="1" x14ac:dyDescent="0.3">
      <c r="A146" s="133"/>
      <c r="B146" s="133"/>
      <c r="C146" s="101" t="s">
        <v>238</v>
      </c>
      <c r="D146" s="22"/>
      <c r="E146" s="89"/>
      <c r="F146" s="869"/>
      <c r="G146" s="58"/>
      <c r="H146" s="336"/>
      <c r="I146" s="371"/>
      <c r="J146" s="638"/>
      <c r="K146" s="437"/>
    </row>
    <row r="147" spans="1:15" ht="15.75" hidden="1" thickBot="1" x14ac:dyDescent="0.3">
      <c r="A147" s="369"/>
      <c r="B147" s="369"/>
      <c r="C147" s="8"/>
      <c r="D147" s="89"/>
      <c r="E147" s="22"/>
      <c r="F147" s="38"/>
      <c r="G147" s="23"/>
      <c r="H147" s="763"/>
      <c r="I147" s="372"/>
      <c r="J147" s="678"/>
      <c r="K147" s="437"/>
      <c r="O147" s="43"/>
    </row>
    <row r="148" spans="1:15" ht="15.75" hidden="1" thickBot="1" x14ac:dyDescent="0.3">
      <c r="A148" s="596">
        <v>2</v>
      </c>
      <c r="B148" s="596" t="s">
        <v>26</v>
      </c>
      <c r="C148" s="25"/>
      <c r="D148" s="205"/>
      <c r="E148" s="6"/>
      <c r="F148" s="66"/>
      <c r="G148" s="58"/>
      <c r="H148" s="532"/>
      <c r="I148" s="417"/>
      <c r="J148" s="708"/>
      <c r="K148" s="437"/>
    </row>
    <row r="149" spans="1:15" ht="15.75" hidden="1" thickBot="1" x14ac:dyDescent="0.3">
      <c r="A149" s="369"/>
      <c r="B149" s="369"/>
      <c r="C149" s="27"/>
      <c r="D149" s="89"/>
      <c r="E149" s="22"/>
      <c r="F149" s="38"/>
      <c r="G149" s="228"/>
      <c r="H149" s="386"/>
      <c r="I149" s="417"/>
      <c r="J149" s="638"/>
      <c r="K149" s="437"/>
    </row>
    <row r="150" spans="1:15" ht="15.75" hidden="1" thickBot="1" x14ac:dyDescent="0.3">
      <c r="A150" s="133"/>
      <c r="B150" s="133"/>
      <c r="C150" s="205"/>
      <c r="D150" s="6"/>
      <c r="E150" s="205"/>
      <c r="F150" s="38"/>
      <c r="G150" s="228"/>
      <c r="H150" s="386"/>
      <c r="I150" s="417"/>
      <c r="J150" s="638"/>
      <c r="K150" s="437"/>
    </row>
    <row r="151" spans="1:15" ht="15.75" hidden="1" thickBot="1" x14ac:dyDescent="0.3">
      <c r="A151" s="133">
        <v>3</v>
      </c>
      <c r="B151" s="596" t="s">
        <v>26</v>
      </c>
      <c r="C151" s="100"/>
      <c r="D151" s="1197"/>
      <c r="E151" s="102"/>
      <c r="F151" s="66"/>
      <c r="G151" s="28"/>
      <c r="H151" s="100"/>
      <c r="I151" s="307"/>
      <c r="J151" s="100"/>
      <c r="K151" s="437"/>
    </row>
    <row r="152" spans="1:15" ht="15.75" hidden="1" thickBot="1" x14ac:dyDescent="0.3">
      <c r="A152" s="133"/>
      <c r="B152" s="133"/>
      <c r="C152" s="101"/>
      <c r="D152" s="1198"/>
      <c r="E152" s="673"/>
      <c r="F152" s="509"/>
      <c r="G152" s="228"/>
      <c r="H152" s="273"/>
      <c r="I152" s="727"/>
      <c r="J152" s="630"/>
      <c r="K152" s="437"/>
      <c r="L152" s="43"/>
    </row>
    <row r="153" spans="1:15" ht="15.75" hidden="1" thickBot="1" x14ac:dyDescent="0.3">
      <c r="A153" s="369"/>
      <c r="B153" s="369"/>
      <c r="C153" s="673"/>
      <c r="D153" s="1198"/>
      <c r="E153" s="673"/>
      <c r="F153" s="511"/>
      <c r="G153" s="252"/>
      <c r="H153" s="295"/>
      <c r="I153" s="727"/>
      <c r="J153" s="630"/>
      <c r="K153" s="437"/>
    </row>
    <row r="154" spans="1:15" ht="15.75" thickBot="1" x14ac:dyDescent="0.3">
      <c r="A154" s="1140" t="s">
        <v>23</v>
      </c>
      <c r="B154" s="1141"/>
      <c r="C154" s="1141"/>
      <c r="D154" s="1141"/>
      <c r="E154" s="1141"/>
      <c r="F154" s="1141"/>
      <c r="G154" s="1141"/>
      <c r="H154" s="433">
        <f>SUM(H145:H153)</f>
        <v>200000</v>
      </c>
      <c r="I154" s="452">
        <f t="shared" ref="I154:J154" si="6">SUM(I145:I153)</f>
        <v>0</v>
      </c>
      <c r="J154" s="433">
        <f t="shared" si="6"/>
        <v>0</v>
      </c>
      <c r="K154" s="440">
        <f t="shared" ref="K154" si="7">K145+K148+K152+K153</f>
        <v>0</v>
      </c>
      <c r="M154" s="43"/>
    </row>
    <row r="155" spans="1:15" ht="30.75" hidden="1" thickBot="1" x14ac:dyDescent="0.3">
      <c r="A155" s="971"/>
      <c r="B155" s="972" t="s">
        <v>121</v>
      </c>
      <c r="C155" s="972" t="s">
        <v>122</v>
      </c>
      <c r="D155" s="972"/>
      <c r="E155" s="972" t="s">
        <v>95</v>
      </c>
      <c r="F155" s="972"/>
      <c r="G155" s="972"/>
      <c r="H155" s="433"/>
      <c r="I155" s="452"/>
      <c r="J155" s="433"/>
      <c r="K155" s="440"/>
      <c r="M155" s="43"/>
    </row>
    <row r="156" spans="1:15" ht="15.75" thickBot="1" x14ac:dyDescent="0.3">
      <c r="A156" s="971"/>
      <c r="B156" s="972"/>
      <c r="C156" s="972"/>
      <c r="D156" s="972"/>
      <c r="E156" s="972"/>
      <c r="F156" s="972"/>
      <c r="G156" s="972"/>
      <c r="H156" s="433"/>
      <c r="I156" s="452"/>
      <c r="J156" s="433"/>
      <c r="K156" s="440"/>
      <c r="M156" s="43"/>
    </row>
    <row r="157" spans="1:15" ht="15.75" thickBot="1" x14ac:dyDescent="0.3">
      <c r="A157" s="486"/>
      <c r="B157" s="488"/>
      <c r="C157" s="488"/>
      <c r="D157" s="488" t="s">
        <v>15</v>
      </c>
      <c r="E157" s="488"/>
      <c r="F157" s="488"/>
      <c r="G157" s="709"/>
      <c r="H157" s="433">
        <f>H26+H56+H80+H88+H120+H125+H138+H144+H154</f>
        <v>3872595.4899999998</v>
      </c>
      <c r="I157" s="452">
        <f>I26+I56+I80+I88+I120+I125+I138+I144+I154</f>
        <v>0</v>
      </c>
      <c r="J157" s="433">
        <f>J26+J56+J80+J88+J120+J125+J138+J144+J154</f>
        <v>0</v>
      </c>
      <c r="K157" s="440">
        <f>K26+K56+K80+K88+K120+K125+K138+K144+K154</f>
        <v>0</v>
      </c>
    </row>
    <row r="158" spans="1:15" x14ac:dyDescent="0.25">
      <c r="A158" s="959"/>
      <c r="B158" s="959"/>
      <c r="C158" s="959"/>
      <c r="D158" s="959"/>
      <c r="E158" s="959"/>
      <c r="F158" s="959"/>
      <c r="G158" s="959"/>
      <c r="H158" s="817"/>
      <c r="I158" s="817"/>
      <c r="J158" s="817"/>
      <c r="K158" s="817"/>
    </row>
    <row r="159" spans="1:15" ht="15.75" x14ac:dyDescent="0.25">
      <c r="A159" s="959"/>
      <c r="B159" s="1193"/>
      <c r="C159" s="1193"/>
      <c r="D159" s="962"/>
      <c r="E159" s="1193"/>
      <c r="F159" s="1193"/>
      <c r="G159" s="1193"/>
      <c r="H159" s="960"/>
      <c r="I159" s="817"/>
      <c r="J159" s="817"/>
      <c r="K159" s="817"/>
    </row>
    <row r="160" spans="1:15" ht="15.75" x14ac:dyDescent="0.25">
      <c r="A160" s="959"/>
      <c r="B160" s="1193"/>
      <c r="C160" s="1193"/>
      <c r="D160" s="961"/>
      <c r="E160" s="1194"/>
      <c r="F160" s="1194"/>
      <c r="G160" s="1194"/>
      <c r="H160" s="960"/>
      <c r="I160" s="817"/>
      <c r="J160" s="817"/>
      <c r="K160" s="817"/>
    </row>
    <row r="161" spans="1:11" ht="15.75" x14ac:dyDescent="0.25">
      <c r="A161" s="959"/>
      <c r="B161" s="961"/>
      <c r="C161" s="961"/>
      <c r="D161" s="961"/>
      <c r="E161" s="961"/>
      <c r="F161" s="961"/>
      <c r="G161" s="961"/>
      <c r="H161" s="960"/>
      <c r="I161" s="817"/>
      <c r="J161" s="817"/>
      <c r="K161" s="817"/>
    </row>
    <row r="162" spans="1:11" ht="15.75" x14ac:dyDescent="0.25">
      <c r="A162" s="959"/>
      <c r="B162" s="961"/>
      <c r="C162" s="961"/>
      <c r="D162" s="961"/>
      <c r="E162" s="961"/>
      <c r="F162" s="961"/>
      <c r="G162" s="961"/>
      <c r="H162" s="960"/>
      <c r="I162" s="817"/>
      <c r="J162" s="817"/>
      <c r="K162" s="817"/>
    </row>
    <row r="163" spans="1:11" ht="15.75" x14ac:dyDescent="0.25">
      <c r="A163" s="959"/>
      <c r="B163" s="961"/>
      <c r="C163" s="961"/>
      <c r="D163" s="961"/>
      <c r="E163" s="961"/>
      <c r="F163" s="961"/>
      <c r="G163" s="961"/>
      <c r="H163" s="960"/>
      <c r="I163" s="817"/>
      <c r="J163" s="817"/>
      <c r="K163" s="817"/>
    </row>
    <row r="164" spans="1:11" ht="15.75" x14ac:dyDescent="0.25">
      <c r="A164" s="959"/>
      <c r="B164" s="961"/>
      <c r="C164" s="961"/>
      <c r="D164" s="961"/>
      <c r="E164" s="961"/>
      <c r="F164" s="961"/>
      <c r="G164" s="961"/>
      <c r="H164" s="960"/>
      <c r="I164" s="817"/>
      <c r="J164" s="817"/>
      <c r="K164" s="817"/>
    </row>
    <row r="165" spans="1:11" x14ac:dyDescent="0.25">
      <c r="A165" s="959"/>
      <c r="B165" s="959"/>
      <c r="C165" s="959"/>
      <c r="D165" s="959"/>
      <c r="E165" s="959"/>
      <c r="F165" s="959"/>
      <c r="G165" s="959"/>
      <c r="H165" s="817"/>
      <c r="I165" s="817"/>
      <c r="J165" s="817"/>
      <c r="K165" s="817"/>
    </row>
    <row r="166" spans="1:11" x14ac:dyDescent="0.25">
      <c r="A166" s="959"/>
      <c r="B166" s="959"/>
      <c r="C166" s="959"/>
      <c r="D166" s="959"/>
      <c r="E166" s="959"/>
      <c r="F166" s="959"/>
      <c r="G166" s="959"/>
      <c r="H166" s="817"/>
      <c r="I166" s="817"/>
      <c r="J166" s="817"/>
      <c r="K166" s="817"/>
    </row>
    <row r="168" spans="1:11" ht="15.75" thickBot="1" x14ac:dyDescent="0.3"/>
    <row r="169" spans="1:11" x14ac:dyDescent="0.25">
      <c r="B169" s="19"/>
      <c r="C169" s="16"/>
      <c r="D169" s="16"/>
      <c r="E169" s="16"/>
      <c r="F169" s="16"/>
      <c r="G169" s="16"/>
      <c r="H169" s="16"/>
      <c r="I169" s="37"/>
    </row>
    <row r="170" spans="1:11" x14ac:dyDescent="0.25">
      <c r="B170" s="7"/>
      <c r="C170" s="6"/>
      <c r="D170" s="6"/>
      <c r="E170" s="6"/>
      <c r="F170" s="6"/>
      <c r="G170" s="6"/>
      <c r="H170" s="6"/>
      <c r="I170" s="157" t="s">
        <v>175</v>
      </c>
    </row>
    <row r="171" spans="1:11" ht="20.25" thickBot="1" x14ac:dyDescent="0.45">
      <c r="B171" s="8"/>
      <c r="C171" s="22"/>
      <c r="D171" s="645" t="s">
        <v>174</v>
      </c>
      <c r="E171" s="22"/>
      <c r="F171" s="22"/>
      <c r="G171" s="22"/>
      <c r="H171" s="22"/>
      <c r="I171" s="107"/>
    </row>
    <row r="172" spans="1:11" ht="30" x14ac:dyDescent="0.25">
      <c r="B172" s="646" t="s">
        <v>0</v>
      </c>
      <c r="C172" s="2" t="s">
        <v>1</v>
      </c>
      <c r="D172" s="207" t="s">
        <v>27</v>
      </c>
      <c r="E172" s="2" t="s">
        <v>2</v>
      </c>
      <c r="F172" s="651" t="s">
        <v>3</v>
      </c>
      <c r="G172" s="3" t="s">
        <v>12</v>
      </c>
      <c r="H172" s="246" t="s">
        <v>4</v>
      </c>
      <c r="I172" s="936" t="s">
        <v>78</v>
      </c>
      <c r="J172" s="937" t="s">
        <v>76</v>
      </c>
      <c r="K172" s="938" t="s">
        <v>63</v>
      </c>
    </row>
    <row r="173" spans="1:11" ht="27" thickBot="1" x14ac:dyDescent="0.3">
      <c r="B173" s="647" t="s">
        <v>5</v>
      </c>
      <c r="C173" s="72"/>
      <c r="D173" s="54"/>
      <c r="E173" s="54"/>
      <c r="F173" s="652" t="s">
        <v>6</v>
      </c>
      <c r="G173" s="54" t="s">
        <v>11</v>
      </c>
      <c r="H173" s="95" t="s">
        <v>7</v>
      </c>
      <c r="I173" s="939" t="s">
        <v>8</v>
      </c>
      <c r="J173" s="686" t="s">
        <v>77</v>
      </c>
      <c r="K173" s="940" t="s">
        <v>81</v>
      </c>
    </row>
    <row r="174" spans="1:11" ht="45.75" thickBot="1" x14ac:dyDescent="0.3">
      <c r="B174" s="1067">
        <v>1</v>
      </c>
      <c r="C174" s="906" t="s">
        <v>97</v>
      </c>
      <c r="D174" s="102"/>
      <c r="E174" s="16"/>
      <c r="F174" s="102"/>
      <c r="G174" s="138"/>
      <c r="H174" s="20"/>
      <c r="I174" s="1006"/>
      <c r="J174" s="1006"/>
      <c r="K174" s="941"/>
    </row>
    <row r="175" spans="1:11" ht="15.75" thickBot="1" x14ac:dyDescent="0.3">
      <c r="B175" s="1068"/>
      <c r="D175" s="89"/>
      <c r="E175" s="22"/>
      <c r="F175" s="89"/>
      <c r="G175" s="201"/>
      <c r="H175" s="228"/>
      <c r="I175" s="201"/>
      <c r="J175" s="38"/>
      <c r="K175" s="941"/>
    </row>
    <row r="176" spans="1:11" hidden="1" x14ac:dyDescent="0.25">
      <c r="B176" s="1068"/>
      <c r="C176" s="1146" t="s">
        <v>79</v>
      </c>
      <c r="D176" s="102"/>
      <c r="E176" s="16"/>
      <c r="F176" s="102"/>
      <c r="G176" s="379"/>
      <c r="H176" s="807"/>
      <c r="I176" s="737"/>
      <c r="J176" s="964"/>
      <c r="K176" s="941"/>
    </row>
    <row r="177" spans="2:11" ht="15.75" hidden="1" thickBot="1" x14ac:dyDescent="0.3">
      <c r="B177" s="1068"/>
      <c r="C177" s="1147"/>
      <c r="D177" s="688"/>
      <c r="E177" s="6"/>
      <c r="F177" s="205"/>
      <c r="G177" s="648"/>
      <c r="H177" s="63"/>
      <c r="I177" s="942"/>
      <c r="J177" s="964"/>
      <c r="K177" s="941"/>
    </row>
    <row r="178" spans="2:11" ht="15.75" hidden="1" thickBot="1" x14ac:dyDescent="0.3">
      <c r="B178" s="1142"/>
      <c r="C178" s="644"/>
      <c r="D178" s="21"/>
      <c r="E178" s="21"/>
      <c r="F178" s="21"/>
      <c r="G178" s="648"/>
      <c r="H178" s="63"/>
      <c r="I178" s="942"/>
      <c r="J178" s="934"/>
      <c r="K178" s="941"/>
    </row>
    <row r="179" spans="2:11" ht="15.75" thickBot="1" x14ac:dyDescent="0.3">
      <c r="B179" s="1140" t="s">
        <v>89</v>
      </c>
      <c r="C179" s="1143"/>
      <c r="D179" s="1143"/>
      <c r="E179" s="1143"/>
      <c r="F179" s="1143"/>
      <c r="G179" s="1143"/>
      <c r="H179" s="1143"/>
      <c r="I179" s="699">
        <f>I174+I176</f>
        <v>0</v>
      </c>
      <c r="J179" s="699">
        <f t="shared" ref="J179:K179" si="8">J174+J176</f>
        <v>0</v>
      </c>
      <c r="K179" s="699">
        <f t="shared" si="8"/>
        <v>0</v>
      </c>
    </row>
    <row r="180" spans="2:11" ht="15.75" thickBot="1" x14ac:dyDescent="0.3">
      <c r="B180" s="903">
        <v>1</v>
      </c>
      <c r="C180" s="1144" t="s">
        <v>104</v>
      </c>
      <c r="D180" s="1007" t="s">
        <v>135</v>
      </c>
      <c r="E180" s="1008" t="s">
        <v>93</v>
      </c>
      <c r="F180" s="102" t="s">
        <v>149</v>
      </c>
      <c r="G180" s="1009" t="s">
        <v>243</v>
      </c>
      <c r="H180" s="29" t="s">
        <v>151</v>
      </c>
      <c r="I180" s="93">
        <v>51962.79</v>
      </c>
      <c r="J180" s="93">
        <f>51962.79-35.5</f>
        <v>51927.29</v>
      </c>
      <c r="K180" s="163">
        <f>I180-J180</f>
        <v>35.5</v>
      </c>
    </row>
    <row r="181" spans="2:11" ht="15.75" thickBot="1" x14ac:dyDescent="0.3">
      <c r="B181" s="643"/>
      <c r="C181" s="1145"/>
      <c r="D181" s="1004" t="s">
        <v>150</v>
      </c>
      <c r="E181" s="7"/>
      <c r="F181" s="205"/>
      <c r="G181" s="204"/>
      <c r="H181" s="252"/>
      <c r="I181" s="252"/>
      <c r="J181" s="227"/>
      <c r="K181" s="226"/>
    </row>
    <row r="182" spans="2:11" ht="15.75" thickBot="1" x14ac:dyDescent="0.3">
      <c r="B182" s="1060" t="s">
        <v>53</v>
      </c>
      <c r="C182" s="1051"/>
      <c r="D182" s="1051"/>
      <c r="E182" s="1051"/>
      <c r="F182" s="1051"/>
      <c r="G182" s="1051"/>
      <c r="H182" s="1051"/>
      <c r="I182" s="533">
        <f>I180+I181</f>
        <v>51962.79</v>
      </c>
      <c r="J182" s="533">
        <f t="shared" ref="J182:K182" si="9">J180+J181</f>
        <v>51927.29</v>
      </c>
      <c r="K182" s="433">
        <f t="shared" si="9"/>
        <v>35.5</v>
      </c>
    </row>
    <row r="183" spans="2:11" hidden="1" x14ac:dyDescent="0.25">
      <c r="B183" s="642"/>
      <c r="C183" s="310"/>
      <c r="D183" s="102"/>
      <c r="E183" s="102"/>
      <c r="F183" s="102"/>
      <c r="G183" s="109"/>
      <c r="H183" s="935"/>
      <c r="I183" s="943"/>
      <c r="J183" s="934"/>
      <c r="K183" s="941"/>
    </row>
    <row r="184" spans="2:11" ht="1.5" customHeight="1" thickBot="1" x14ac:dyDescent="0.3">
      <c r="B184" s="649"/>
      <c r="C184" s="650"/>
      <c r="D184" s="89"/>
      <c r="E184" s="89"/>
      <c r="F184" s="89"/>
      <c r="G184" s="205"/>
      <c r="H184" s="7"/>
      <c r="I184" s="7"/>
      <c r="J184" s="934"/>
      <c r="K184" s="941"/>
    </row>
    <row r="185" spans="2:11" x14ac:dyDescent="0.25">
      <c r="B185" s="642">
        <v>1</v>
      </c>
      <c r="C185" s="907" t="s">
        <v>229</v>
      </c>
      <c r="D185" s="100" t="s">
        <v>155</v>
      </c>
      <c r="E185" s="16" t="s">
        <v>124</v>
      </c>
      <c r="F185" s="102" t="s">
        <v>227</v>
      </c>
      <c r="G185" s="368" t="s">
        <v>243</v>
      </c>
      <c r="H185" s="50" t="s">
        <v>231</v>
      </c>
      <c r="I185" s="50">
        <v>95825.54</v>
      </c>
      <c r="J185" s="934">
        <v>0</v>
      </c>
      <c r="K185" s="50">
        <v>95825.54</v>
      </c>
    </row>
    <row r="186" spans="2:11" ht="15.75" thickBot="1" x14ac:dyDescent="0.3">
      <c r="B186" s="649"/>
      <c r="C186" s="205"/>
      <c r="D186" s="89" t="s">
        <v>228</v>
      </c>
      <c r="E186" s="22"/>
      <c r="F186" s="89"/>
      <c r="G186" s="367"/>
      <c r="H186" s="250"/>
      <c r="I186" s="400"/>
      <c r="J186" s="934"/>
      <c r="K186" s="941"/>
    </row>
    <row r="187" spans="2:11" ht="15.75" thickBot="1" x14ac:dyDescent="0.3">
      <c r="B187" s="1140" t="s">
        <v>230</v>
      </c>
      <c r="C187" s="1141"/>
      <c r="D187" s="1141"/>
      <c r="E187" s="1141"/>
      <c r="F187" s="1141"/>
      <c r="G187" s="1141"/>
      <c r="H187" s="1141"/>
      <c r="I187" s="533">
        <f>I185+I183</f>
        <v>95825.54</v>
      </c>
      <c r="J187" s="1028">
        <v>0</v>
      </c>
      <c r="K187" s="1031">
        <f>K185</f>
        <v>95825.54</v>
      </c>
    </row>
    <row r="188" spans="2:11" ht="15.75" thickBot="1" x14ac:dyDescent="0.3">
      <c r="B188" s="1140" t="s">
        <v>15</v>
      </c>
      <c r="C188" s="1141"/>
      <c r="D188" s="1141"/>
      <c r="E188" s="1141"/>
      <c r="F188" s="1141"/>
      <c r="G188" s="1141"/>
      <c r="H188" s="1141"/>
      <c r="I188" s="604">
        <f>I179+I182+I187</f>
        <v>147788.32999999999</v>
      </c>
      <c r="J188" s="604">
        <f>J179+J182+J187</f>
        <v>51927.29</v>
      </c>
      <c r="K188" s="432">
        <f t="shared" ref="K188" si="10">K179+K182+K187</f>
        <v>95861.04</v>
      </c>
    </row>
  </sheetData>
  <mergeCells count="56">
    <mergeCell ref="E159:G159"/>
    <mergeCell ref="E160:G160"/>
    <mergeCell ref="B159:C159"/>
    <mergeCell ref="B160:C160"/>
    <mergeCell ref="A123:A124"/>
    <mergeCell ref="A125:G125"/>
    <mergeCell ref="A138:G138"/>
    <mergeCell ref="A144:G144"/>
    <mergeCell ref="A154:G154"/>
    <mergeCell ref="D151:D153"/>
    <mergeCell ref="F107:F108"/>
    <mergeCell ref="G107:G108"/>
    <mergeCell ref="H107:H108"/>
    <mergeCell ref="F111:F112"/>
    <mergeCell ref="A121:A122"/>
    <mergeCell ref="A89:A90"/>
    <mergeCell ref="B89:B90"/>
    <mergeCell ref="A91:A97"/>
    <mergeCell ref="B91:B97"/>
    <mergeCell ref="A88:G88"/>
    <mergeCell ref="F64:F65"/>
    <mergeCell ref="B66:B67"/>
    <mergeCell ref="F66:F67"/>
    <mergeCell ref="B70:B71"/>
    <mergeCell ref="B72:B73"/>
    <mergeCell ref="A84:A87"/>
    <mergeCell ref="B62:B63"/>
    <mergeCell ref="B37:B38"/>
    <mergeCell ref="B39:B40"/>
    <mergeCell ref="B46:B47"/>
    <mergeCell ref="A56:G56"/>
    <mergeCell ref="A57:A58"/>
    <mergeCell ref="B57:B58"/>
    <mergeCell ref="B59:B61"/>
    <mergeCell ref="B44:B45"/>
    <mergeCell ref="B41:B42"/>
    <mergeCell ref="B74:B75"/>
    <mergeCell ref="C76:C77"/>
    <mergeCell ref="A78:A79"/>
    <mergeCell ref="B78:B79"/>
    <mergeCell ref="A80:G80"/>
    <mergeCell ref="B35:B36"/>
    <mergeCell ref="A23:A24"/>
    <mergeCell ref="B23:B24"/>
    <mergeCell ref="A26:G26"/>
    <mergeCell ref="B27:B28"/>
    <mergeCell ref="B29:B30"/>
    <mergeCell ref="B31:B32"/>
    <mergeCell ref="B33:B34"/>
    <mergeCell ref="B187:H187"/>
    <mergeCell ref="B188:H188"/>
    <mergeCell ref="B174:B178"/>
    <mergeCell ref="B179:H179"/>
    <mergeCell ref="C180:C181"/>
    <mergeCell ref="B182:H182"/>
    <mergeCell ref="C176:C177"/>
  </mergeCells>
  <pageMargins left="0" right="0" top="0" bottom="0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95"/>
  <sheetViews>
    <sheetView workbookViewId="0">
      <selection activeCell="A11" sqref="A11:XFD12"/>
    </sheetView>
  </sheetViews>
  <sheetFormatPr defaultRowHeight="15" x14ac:dyDescent="0.25"/>
  <cols>
    <col min="3" max="3" width="19.85546875" customWidth="1"/>
    <col min="4" max="4" width="15" customWidth="1"/>
    <col min="5" max="5" width="18.7109375" customWidth="1"/>
    <col min="6" max="6" width="14.85546875" customWidth="1"/>
    <col min="7" max="7" width="13.85546875" customWidth="1"/>
    <col min="8" max="8" width="25.140625" customWidth="1"/>
    <col min="9" max="9" width="17.140625" customWidth="1"/>
    <col min="10" max="10" width="12.7109375" hidden="1" customWidth="1"/>
    <col min="11" max="11" width="11" hidden="1" customWidth="1"/>
  </cols>
  <sheetData>
    <row r="3" spans="2:11" ht="15.75" x14ac:dyDescent="0.25">
      <c r="B3" s="950" t="s">
        <v>86</v>
      </c>
    </row>
    <row r="4" spans="2:11" ht="15.75" x14ac:dyDescent="0.25">
      <c r="B4" s="13"/>
      <c r="C4" s="13"/>
      <c r="D4" s="13"/>
      <c r="E4" s="951" t="s">
        <v>171</v>
      </c>
      <c r="F4" s="14"/>
      <c r="G4" s="13"/>
      <c r="H4" s="950" t="s">
        <v>178</v>
      </c>
      <c r="I4" s="15"/>
    </row>
    <row r="6" spans="2:11" ht="15.75" thickBot="1" x14ac:dyDescent="0.3"/>
    <row r="7" spans="2:11" ht="26.25" x14ac:dyDescent="0.25">
      <c r="B7" s="5" t="s">
        <v>0</v>
      </c>
      <c r="C7" s="2" t="s">
        <v>1</v>
      </c>
      <c r="D7" s="207" t="s">
        <v>28</v>
      </c>
      <c r="E7" s="2" t="s">
        <v>2</v>
      </c>
      <c r="F7" s="3" t="s">
        <v>3</v>
      </c>
      <c r="G7" s="3" t="s">
        <v>12</v>
      </c>
      <c r="H7" s="246" t="s">
        <v>4</v>
      </c>
      <c r="I7" s="256" t="s">
        <v>67</v>
      </c>
      <c r="J7" s="751" t="s">
        <v>66</v>
      </c>
      <c r="K7" s="334" t="s">
        <v>80</v>
      </c>
    </row>
    <row r="8" spans="2:11" ht="15.75" thickBot="1" x14ac:dyDescent="0.3">
      <c r="B8" s="17" t="s">
        <v>5</v>
      </c>
      <c r="C8" s="4"/>
      <c r="D8" s="4"/>
      <c r="E8" s="4"/>
      <c r="F8" s="4" t="s">
        <v>6</v>
      </c>
      <c r="G8" s="4" t="s">
        <v>11</v>
      </c>
      <c r="H8" s="247" t="s">
        <v>7</v>
      </c>
      <c r="I8" s="92" t="s">
        <v>9</v>
      </c>
      <c r="J8" s="752" t="s">
        <v>64</v>
      </c>
      <c r="K8" s="700" t="s">
        <v>81</v>
      </c>
    </row>
    <row r="9" spans="2:11" x14ac:dyDescent="0.25">
      <c r="B9" s="203">
        <v>1</v>
      </c>
      <c r="C9" s="912" t="s">
        <v>84</v>
      </c>
      <c r="D9" s="225" t="s">
        <v>135</v>
      </c>
      <c r="E9" s="16" t="s">
        <v>126</v>
      </c>
      <c r="F9" s="100" t="s">
        <v>159</v>
      </c>
      <c r="G9" s="136" t="s">
        <v>139</v>
      </c>
      <c r="H9" s="51" t="s">
        <v>162</v>
      </c>
      <c r="I9" s="191">
        <v>7004.69</v>
      </c>
      <c r="J9" s="628"/>
      <c r="K9" s="695"/>
    </row>
    <row r="10" spans="2:11" ht="15.75" thickBot="1" x14ac:dyDescent="0.3">
      <c r="B10" s="92"/>
      <c r="C10" s="550"/>
      <c r="D10" s="176" t="s">
        <v>160</v>
      </c>
      <c r="E10" s="6"/>
      <c r="F10" s="205"/>
      <c r="G10" s="558"/>
      <c r="H10" s="228"/>
      <c r="I10" s="591"/>
      <c r="J10" s="590"/>
      <c r="K10" s="696"/>
    </row>
    <row r="11" spans="2:11" hidden="1" x14ac:dyDescent="0.25">
      <c r="B11" s="203">
        <v>2</v>
      </c>
      <c r="C11" s="421" t="s">
        <v>84</v>
      </c>
      <c r="D11" s="100"/>
      <c r="E11" s="16"/>
      <c r="F11" s="102"/>
      <c r="G11" s="16"/>
      <c r="H11" s="105"/>
      <c r="I11" s="26"/>
      <c r="J11" s="590"/>
      <c r="K11" s="696"/>
    </row>
    <row r="12" spans="2:11" ht="15.75" hidden="1" thickBot="1" x14ac:dyDescent="0.3">
      <c r="B12" s="79"/>
      <c r="C12" s="550"/>
      <c r="D12" s="104"/>
      <c r="E12" s="6"/>
      <c r="F12" s="205"/>
      <c r="G12" s="545"/>
      <c r="H12" s="262"/>
      <c r="I12" s="292"/>
      <c r="J12" s="608"/>
      <c r="K12" s="222"/>
    </row>
    <row r="13" spans="2:11" ht="15.75" thickBot="1" x14ac:dyDescent="0.3">
      <c r="B13" s="1060" t="s">
        <v>85</v>
      </c>
      <c r="C13" s="1051"/>
      <c r="D13" s="1051"/>
      <c r="E13" s="1051"/>
      <c r="F13" s="1051"/>
      <c r="G13" s="1051"/>
      <c r="H13" s="1051"/>
      <c r="I13" s="435">
        <f>I11+I9</f>
        <v>7004.69</v>
      </c>
      <c r="J13" s="753">
        <f t="shared" ref="J13:K13" si="0">J11+J9</f>
        <v>0</v>
      </c>
      <c r="K13" s="435">
        <f t="shared" si="0"/>
        <v>0</v>
      </c>
    </row>
    <row r="14" spans="2:11" x14ac:dyDescent="0.25">
      <c r="B14" s="203">
        <v>1</v>
      </c>
      <c r="C14" s="910" t="s">
        <v>58</v>
      </c>
      <c r="D14" s="102" t="s">
        <v>155</v>
      </c>
      <c r="E14" s="16" t="s">
        <v>130</v>
      </c>
      <c r="F14" s="102" t="s">
        <v>218</v>
      </c>
      <c r="G14" s="137" t="s">
        <v>139</v>
      </c>
      <c r="H14" s="29" t="s">
        <v>242</v>
      </c>
      <c r="I14" s="78">
        <v>4419.58</v>
      </c>
      <c r="J14" s="136"/>
      <c r="K14" s="695"/>
    </row>
    <row r="15" spans="2:11" ht="15.75" thickBot="1" x14ac:dyDescent="0.3">
      <c r="B15" s="79"/>
      <c r="C15" s="911" t="s">
        <v>57</v>
      </c>
      <c r="D15" s="205" t="s">
        <v>219</v>
      </c>
      <c r="E15" s="6"/>
      <c r="F15" s="205"/>
      <c r="G15" s="138"/>
      <c r="H15" s="20"/>
      <c r="I15" s="267"/>
      <c r="J15" s="136"/>
      <c r="K15" s="696"/>
    </row>
    <row r="16" spans="2:11" ht="15.75" hidden="1" thickBot="1" x14ac:dyDescent="0.3">
      <c r="B16" s="357"/>
      <c r="C16" s="523"/>
      <c r="D16" s="27"/>
      <c r="E16" s="805"/>
      <c r="F16" s="6"/>
      <c r="G16" s="863"/>
      <c r="H16" s="108"/>
      <c r="I16" s="104"/>
      <c r="J16" s="417"/>
      <c r="K16" s="696"/>
    </row>
    <row r="17" spans="2:14" hidden="1" x14ac:dyDescent="0.25">
      <c r="B17" s="5">
        <v>2</v>
      </c>
      <c r="C17" s="910" t="s">
        <v>58</v>
      </c>
      <c r="D17" s="205"/>
      <c r="E17" s="6"/>
      <c r="F17" s="7"/>
      <c r="G17" s="909"/>
      <c r="H17" s="981"/>
      <c r="I17" s="69"/>
      <c r="J17" s="136"/>
      <c r="K17" s="696"/>
    </row>
    <row r="18" spans="2:14" ht="15.75" hidden="1" thickBot="1" x14ac:dyDescent="0.3">
      <c r="B18" s="357"/>
      <c r="C18" s="913" t="s">
        <v>57</v>
      </c>
      <c r="D18" s="205"/>
      <c r="E18" s="6"/>
      <c r="F18" s="7"/>
      <c r="G18" s="138"/>
      <c r="H18" s="36"/>
      <c r="I18" s="267"/>
      <c r="J18" s="340"/>
      <c r="K18" s="696"/>
    </row>
    <row r="19" spans="2:14" ht="15" hidden="1" customHeight="1" x14ac:dyDescent="0.25">
      <c r="B19" s="358">
        <v>3</v>
      </c>
      <c r="C19" s="914" t="s">
        <v>92</v>
      </c>
      <c r="D19" s="102"/>
      <c r="E19" s="16"/>
      <c r="F19" s="102"/>
      <c r="G19" s="929"/>
      <c r="H19" s="51"/>
      <c r="I19" s="69"/>
      <c r="J19" s="136"/>
      <c r="K19" s="696"/>
      <c r="N19" s="43"/>
    </row>
    <row r="20" spans="2:14" hidden="1" x14ac:dyDescent="0.25">
      <c r="B20" s="859"/>
      <c r="C20" s="915" t="s">
        <v>91</v>
      </c>
      <c r="D20" s="205"/>
      <c r="E20" s="6"/>
      <c r="F20" s="205"/>
      <c r="G20" s="136"/>
      <c r="H20" s="58"/>
      <c r="I20" s="219"/>
      <c r="J20" s="588"/>
      <c r="K20" s="696"/>
    </row>
    <row r="21" spans="2:14" ht="15.75" hidden="1" thickBot="1" x14ac:dyDescent="0.3">
      <c r="B21" s="859"/>
      <c r="C21" s="915"/>
      <c r="D21" s="205"/>
      <c r="E21" s="663"/>
      <c r="F21" s="7"/>
      <c r="G21" s="863"/>
      <c r="H21" s="760"/>
      <c r="I21" s="864"/>
      <c r="J21" s="588"/>
      <c r="K21" s="861"/>
    </row>
    <row r="22" spans="2:14" hidden="1" x14ac:dyDescent="0.25">
      <c r="B22" s="127">
        <v>4</v>
      </c>
      <c r="C22" s="916" t="s">
        <v>58</v>
      </c>
      <c r="D22" s="102"/>
      <c r="E22" s="16"/>
      <c r="F22" s="19"/>
      <c r="G22" s="909"/>
      <c r="H22" s="23"/>
      <c r="I22" s="48"/>
      <c r="J22" s="588"/>
      <c r="K22" s="696"/>
    </row>
    <row r="23" spans="2:14" ht="15.75" hidden="1" thickBot="1" x14ac:dyDescent="0.3">
      <c r="B23" s="902"/>
      <c r="C23" s="917" t="s">
        <v>57</v>
      </c>
      <c r="D23" s="205"/>
      <c r="E23" s="6"/>
      <c r="F23" s="7"/>
      <c r="G23" s="204"/>
      <c r="H23" s="20"/>
      <c r="I23" s="267"/>
      <c r="J23" s="588"/>
      <c r="K23" s="696"/>
    </row>
    <row r="24" spans="2:14" ht="15.75" hidden="1" thickBot="1" x14ac:dyDescent="0.3">
      <c r="B24" s="858"/>
      <c r="C24" s="918"/>
      <c r="D24" s="89"/>
      <c r="E24" s="893"/>
      <c r="F24" s="862"/>
      <c r="G24" s="168"/>
      <c r="H24" s="58"/>
      <c r="I24" s="219"/>
      <c r="J24" s="588"/>
      <c r="K24" s="696"/>
    </row>
    <row r="25" spans="2:14" ht="15" hidden="1" customHeight="1" x14ac:dyDescent="0.25">
      <c r="B25" s="358">
        <v>5</v>
      </c>
      <c r="C25" s="919" t="s">
        <v>92</v>
      </c>
      <c r="D25" s="102"/>
      <c r="E25" s="16"/>
      <c r="F25" s="102"/>
      <c r="G25" s="982"/>
      <c r="H25" s="24"/>
      <c r="I25" s="679"/>
      <c r="J25" s="136"/>
      <c r="K25" s="696"/>
    </row>
    <row r="26" spans="2:14" ht="15.75" hidden="1" thickBot="1" x14ac:dyDescent="0.3">
      <c r="B26" s="221"/>
      <c r="C26" s="920" t="s">
        <v>90</v>
      </c>
      <c r="D26" s="205"/>
      <c r="E26" s="6"/>
      <c r="F26" s="205"/>
      <c r="G26" s="136"/>
      <c r="H26" s="23"/>
      <c r="I26" s="69"/>
      <c r="J26" s="588"/>
      <c r="K26" s="696"/>
    </row>
    <row r="27" spans="2:14" hidden="1" x14ac:dyDescent="0.25">
      <c r="B27" s="370">
        <v>6</v>
      </c>
      <c r="C27" s="919" t="s">
        <v>92</v>
      </c>
      <c r="D27" s="102"/>
      <c r="E27" s="16"/>
      <c r="F27" s="102"/>
      <c r="G27" s="929"/>
      <c r="H27" s="23"/>
      <c r="I27" s="48"/>
      <c r="J27" s="588"/>
      <c r="K27" s="696"/>
    </row>
    <row r="28" spans="2:14" ht="15.75" hidden="1" thickBot="1" x14ac:dyDescent="0.3">
      <c r="B28" s="221"/>
      <c r="C28" s="920" t="s">
        <v>90</v>
      </c>
      <c r="D28" s="104"/>
      <c r="E28" s="6"/>
      <c r="F28" s="205"/>
      <c r="G28" s="204"/>
      <c r="H28" s="249"/>
      <c r="I28" s="294"/>
      <c r="J28" s="340"/>
      <c r="K28" s="696"/>
    </row>
    <row r="29" spans="2:14" hidden="1" x14ac:dyDescent="0.25">
      <c r="B29" s="370">
        <v>6</v>
      </c>
      <c r="C29" s="921" t="s">
        <v>58</v>
      </c>
      <c r="D29" s="102"/>
      <c r="E29" s="16"/>
      <c r="F29" s="102"/>
      <c r="G29" s="929"/>
      <c r="H29" s="23"/>
      <c r="I29" s="69"/>
      <c r="J29" s="136"/>
      <c r="K29" s="696"/>
    </row>
    <row r="30" spans="2:14" ht="15.75" hidden="1" thickBot="1" x14ac:dyDescent="0.3">
      <c r="B30" s="370"/>
      <c r="C30" s="917" t="s">
        <v>57</v>
      </c>
      <c r="D30" s="205"/>
      <c r="E30" s="6"/>
      <c r="F30" s="205"/>
      <c r="G30" s="204"/>
      <c r="H30" s="20"/>
      <c r="I30" s="267"/>
      <c r="J30" s="590"/>
      <c r="K30" s="696"/>
    </row>
    <row r="31" spans="2:14" hidden="1" x14ac:dyDescent="0.25">
      <c r="B31" s="358">
        <v>7</v>
      </c>
      <c r="C31" s="1204" t="s">
        <v>29</v>
      </c>
      <c r="D31" s="598"/>
      <c r="E31" s="689"/>
      <c r="F31" s="664"/>
      <c r="G31" s="909"/>
      <c r="H31" s="690"/>
      <c r="I31" s="559"/>
      <c r="J31" s="590"/>
      <c r="K31" s="696"/>
    </row>
    <row r="32" spans="2:14" ht="15.75" hidden="1" thickBot="1" x14ac:dyDescent="0.3">
      <c r="B32" s="370"/>
      <c r="C32" s="1205"/>
      <c r="D32" s="599"/>
      <c r="E32" s="892"/>
      <c r="F32" s="908"/>
      <c r="G32" s="204"/>
      <c r="H32" s="36"/>
      <c r="I32" s="267"/>
      <c r="J32" s="590"/>
      <c r="K32" s="696"/>
    </row>
    <row r="33" spans="2:11" ht="15.75" hidden="1" thickBot="1" x14ac:dyDescent="0.3">
      <c r="B33" s="221"/>
      <c r="C33" s="1206"/>
      <c r="D33" s="89"/>
      <c r="E33" s="89"/>
      <c r="F33" s="89"/>
      <c r="G33" s="168"/>
      <c r="H33" s="58"/>
      <c r="I33" s="219"/>
      <c r="J33" s="608"/>
      <c r="K33" s="222"/>
    </row>
    <row r="34" spans="2:11" ht="15.75" thickBot="1" x14ac:dyDescent="0.3">
      <c r="B34" s="1040" t="s">
        <v>24</v>
      </c>
      <c r="C34" s="1041"/>
      <c r="D34" s="1041"/>
      <c r="E34" s="1041"/>
      <c r="F34" s="1041"/>
      <c r="G34" s="1041"/>
      <c r="H34" s="1041"/>
      <c r="I34" s="446">
        <f>SUM(I14:I33)</f>
        <v>4419.58</v>
      </c>
      <c r="J34" s="754">
        <f t="shared" ref="J34:K34" si="1">SUM(J14:J30)</f>
        <v>0</v>
      </c>
      <c r="K34" s="446">
        <f t="shared" si="1"/>
        <v>0</v>
      </c>
    </row>
    <row r="35" spans="2:11" x14ac:dyDescent="0.25">
      <c r="B35" s="697">
        <v>1</v>
      </c>
      <c r="C35" s="243" t="s">
        <v>48</v>
      </c>
      <c r="D35" s="102" t="s">
        <v>155</v>
      </c>
      <c r="E35" s="1029" t="s">
        <v>93</v>
      </c>
      <c r="F35" s="102" t="s">
        <v>167</v>
      </c>
      <c r="G35" s="997" t="s">
        <v>141</v>
      </c>
      <c r="H35" s="23" t="s">
        <v>169</v>
      </c>
      <c r="I35" s="615">
        <v>2338.73</v>
      </c>
      <c r="J35" s="288"/>
      <c r="K35" s="327"/>
    </row>
    <row r="36" spans="2:11" ht="15.75" thickBot="1" x14ac:dyDescent="0.3">
      <c r="B36" s="170"/>
      <c r="C36" s="244" t="s">
        <v>49</v>
      </c>
      <c r="D36" s="205" t="s">
        <v>168</v>
      </c>
      <c r="E36" s="6"/>
      <c r="F36" s="205"/>
      <c r="G36" s="242"/>
      <c r="H36" s="249"/>
      <c r="I36" s="294"/>
      <c r="J36" s="590"/>
      <c r="K36" s="696"/>
    </row>
    <row r="37" spans="2:11" hidden="1" x14ac:dyDescent="0.25">
      <c r="B37" s="697">
        <v>2</v>
      </c>
      <c r="C37" s="243" t="s">
        <v>48</v>
      </c>
      <c r="D37" s="205"/>
      <c r="E37" s="1000"/>
      <c r="F37" s="205"/>
      <c r="G37" s="997"/>
      <c r="H37" s="58"/>
      <c r="I37" s="532"/>
      <c r="J37" s="615"/>
      <c r="K37" s="696"/>
    </row>
    <row r="38" spans="2:11" ht="15.75" hidden="1" thickBot="1" x14ac:dyDescent="0.3">
      <c r="B38" s="170"/>
      <c r="C38" s="244" t="s">
        <v>49</v>
      </c>
      <c r="D38" s="205"/>
      <c r="E38" s="205"/>
      <c r="F38" s="205"/>
      <c r="G38" s="275"/>
      <c r="H38" s="252"/>
      <c r="I38" s="291"/>
      <c r="J38" s="590"/>
      <c r="K38" s="696"/>
    </row>
    <row r="39" spans="2:11" hidden="1" x14ac:dyDescent="0.25">
      <c r="B39" s="698">
        <v>3</v>
      </c>
      <c r="C39" s="309" t="s">
        <v>48</v>
      </c>
      <c r="D39" s="205"/>
      <c r="E39" s="1000"/>
      <c r="F39" s="7"/>
      <c r="G39" s="997"/>
      <c r="H39" s="23"/>
      <c r="I39" s="48"/>
      <c r="J39" s="371"/>
      <c r="K39" s="260"/>
    </row>
    <row r="40" spans="2:11" ht="15.75" hidden="1" thickBot="1" x14ac:dyDescent="0.3">
      <c r="B40" s="96"/>
      <c r="C40" s="448" t="s">
        <v>49</v>
      </c>
      <c r="D40" s="205"/>
      <c r="E40" s="205"/>
      <c r="F40" s="7"/>
      <c r="G40" s="800"/>
      <c r="H40" s="250"/>
      <c r="I40" s="292"/>
      <c r="J40" s="590"/>
      <c r="K40" s="696"/>
    </row>
    <row r="41" spans="2:11" hidden="1" x14ac:dyDescent="0.25">
      <c r="B41" s="145">
        <v>4</v>
      </c>
      <c r="C41" s="819" t="s">
        <v>48</v>
      </c>
      <c r="D41" s="102"/>
      <c r="E41" s="16"/>
      <c r="F41" s="102"/>
      <c r="G41" s="436"/>
      <c r="H41" s="23"/>
      <c r="I41" s="48"/>
      <c r="J41" s="307"/>
      <c r="K41" s="816"/>
    </row>
    <row r="42" spans="2:11" ht="15.75" hidden="1" thickBot="1" x14ac:dyDescent="0.3">
      <c r="B42" s="170"/>
      <c r="C42" s="158" t="s">
        <v>49</v>
      </c>
      <c r="D42" s="205"/>
      <c r="E42" s="6"/>
      <c r="F42" s="205"/>
      <c r="G42" s="821"/>
      <c r="H42" s="63"/>
      <c r="I42" s="822"/>
      <c r="J42" s="307"/>
      <c r="K42" s="816"/>
    </row>
    <row r="43" spans="2:11" hidden="1" x14ac:dyDescent="0.25">
      <c r="B43" s="96">
        <v>5</v>
      </c>
      <c r="C43" s="309" t="s">
        <v>48</v>
      </c>
      <c r="D43" s="102"/>
      <c r="E43" s="16"/>
      <c r="F43" s="102"/>
      <c r="G43" s="779"/>
      <c r="H43" s="23"/>
      <c r="I43" s="48"/>
      <c r="J43" s="307"/>
      <c r="K43" s="816"/>
    </row>
    <row r="44" spans="2:11" ht="15.75" hidden="1" thickBot="1" x14ac:dyDescent="0.3">
      <c r="B44" s="96"/>
      <c r="C44" s="448" t="s">
        <v>49</v>
      </c>
      <c r="D44" s="205"/>
      <c r="E44" s="6"/>
      <c r="F44" s="205"/>
      <c r="G44" s="780"/>
      <c r="H44" s="108"/>
      <c r="I44" s="818"/>
      <c r="J44" s="307"/>
      <c r="K44" s="816"/>
    </row>
    <row r="45" spans="2:11" hidden="1" x14ac:dyDescent="0.25">
      <c r="B45" s="145">
        <v>6</v>
      </c>
      <c r="C45" s="243" t="s">
        <v>48</v>
      </c>
      <c r="D45" s="100"/>
      <c r="E45" s="19"/>
      <c r="F45" s="102"/>
      <c r="G45" s="779"/>
      <c r="H45" s="23"/>
      <c r="I45" s="48"/>
      <c r="J45" s="615"/>
      <c r="K45" s="271"/>
    </row>
    <row r="46" spans="2:11" ht="15.75" hidden="1" thickBot="1" x14ac:dyDescent="0.3">
      <c r="B46" s="170"/>
      <c r="C46" s="244" t="s">
        <v>49</v>
      </c>
      <c r="D46" s="104"/>
      <c r="E46" s="7"/>
      <c r="F46" s="205"/>
      <c r="G46" s="801"/>
      <c r="H46" s="249"/>
      <c r="I46" s="294"/>
      <c r="J46" s="590"/>
      <c r="K46" s="696"/>
    </row>
    <row r="47" spans="2:11" hidden="1" x14ac:dyDescent="0.25">
      <c r="B47" s="96">
        <v>7</v>
      </c>
      <c r="C47" s="243" t="s">
        <v>48</v>
      </c>
      <c r="D47" s="102"/>
      <c r="E47" s="16"/>
      <c r="F47" s="19"/>
      <c r="G47" s="873"/>
      <c r="H47" s="23"/>
      <c r="I47" s="191"/>
      <c r="J47" s="590"/>
      <c r="K47" s="816"/>
    </row>
    <row r="48" spans="2:11" ht="15.75" hidden="1" thickBot="1" x14ac:dyDescent="0.3">
      <c r="B48" s="96"/>
      <c r="C48" s="244" t="s">
        <v>49</v>
      </c>
      <c r="D48" s="205"/>
      <c r="E48" s="6"/>
      <c r="F48" s="7"/>
      <c r="G48" s="824"/>
      <c r="H48" s="250"/>
      <c r="I48" s="382"/>
      <c r="J48" s="590"/>
      <c r="K48" s="816"/>
    </row>
    <row r="49" spans="2:15" hidden="1" x14ac:dyDescent="0.25">
      <c r="B49" s="96"/>
      <c r="C49" s="243" t="s">
        <v>48</v>
      </c>
      <c r="D49" s="100"/>
      <c r="E49" s="16"/>
      <c r="F49" s="102"/>
      <c r="G49" s="745"/>
      <c r="H49" s="685"/>
      <c r="I49" s="823"/>
      <c r="J49" s="590"/>
      <c r="K49" s="696"/>
    </row>
    <row r="50" spans="2:15" ht="15.75" hidden="1" thickBot="1" x14ac:dyDescent="0.3">
      <c r="B50" s="170"/>
      <c r="C50" s="244" t="s">
        <v>49</v>
      </c>
      <c r="D50" s="104"/>
      <c r="E50" s="6"/>
      <c r="F50" s="205"/>
      <c r="G50" s="274"/>
      <c r="H50" s="278"/>
      <c r="I50" s="290"/>
      <c r="J50" s="590"/>
      <c r="K50" s="696"/>
    </row>
    <row r="51" spans="2:15" ht="15.75" hidden="1" thickBot="1" x14ac:dyDescent="0.3">
      <c r="B51" s="240"/>
      <c r="C51" s="241"/>
      <c r="D51" s="172"/>
      <c r="E51" s="8"/>
      <c r="F51" s="189"/>
      <c r="G51" s="242"/>
      <c r="H51" s="22"/>
      <c r="I51" s="295"/>
      <c r="J51" s="608"/>
      <c r="K51" s="222"/>
    </row>
    <row r="52" spans="2:15" ht="15.75" thickBot="1" x14ac:dyDescent="0.3">
      <c r="B52" s="1060" t="s">
        <v>50</v>
      </c>
      <c r="C52" s="1051"/>
      <c r="D52" s="1051"/>
      <c r="E52" s="1051"/>
      <c r="F52" s="1051"/>
      <c r="G52" s="1057"/>
      <c r="H52" s="1057"/>
      <c r="I52" s="433">
        <f>SUM(I35:I51)</f>
        <v>2338.73</v>
      </c>
      <c r="J52" s="452">
        <f t="shared" ref="J52:K52" si="2">SUM(J35:J51)</f>
        <v>0</v>
      </c>
      <c r="K52" s="533">
        <f t="shared" si="2"/>
        <v>0</v>
      </c>
    </row>
    <row r="53" spans="2:15" x14ac:dyDescent="0.25">
      <c r="B53" s="657">
        <v>1</v>
      </c>
      <c r="C53" s="694" t="s">
        <v>74</v>
      </c>
      <c r="D53" s="26" t="s">
        <v>155</v>
      </c>
      <c r="E53" s="102" t="s">
        <v>163</v>
      </c>
      <c r="F53" s="16" t="s">
        <v>164</v>
      </c>
      <c r="G53" s="368" t="s">
        <v>139</v>
      </c>
      <c r="H53" s="29" t="s">
        <v>166</v>
      </c>
      <c r="I53" s="93">
        <v>1576.26</v>
      </c>
      <c r="J53" s="755"/>
      <c r="K53" s="695"/>
    </row>
    <row r="54" spans="2:15" ht="15.75" thickBot="1" x14ac:dyDescent="0.3">
      <c r="B54" s="658"/>
      <c r="C54" s="237"/>
      <c r="D54" s="25" t="s">
        <v>165</v>
      </c>
      <c r="E54" s="205"/>
      <c r="F54" s="6"/>
      <c r="G54" s="888"/>
      <c r="H54" s="23"/>
      <c r="I54" s="69"/>
      <c r="J54" s="150"/>
      <c r="K54" s="696"/>
    </row>
    <row r="55" spans="2:15" hidden="1" x14ac:dyDescent="0.25">
      <c r="B55" s="771">
        <v>2</v>
      </c>
      <c r="C55" s="772" t="s">
        <v>74</v>
      </c>
      <c r="D55" s="102"/>
      <c r="E55" s="16"/>
      <c r="F55" s="102"/>
      <c r="G55" s="368"/>
      <c r="H55" s="29"/>
      <c r="I55" s="137"/>
      <c r="J55" s="588"/>
      <c r="K55" s="69"/>
      <c r="O55" s="43"/>
    </row>
    <row r="56" spans="2:15" ht="15.75" hidden="1" thickBot="1" x14ac:dyDescent="0.3">
      <c r="B56" s="774"/>
      <c r="C56" s="369"/>
      <c r="D56" s="205"/>
      <c r="E56" s="6"/>
      <c r="F56" s="205"/>
      <c r="G56" s="38"/>
      <c r="H56" s="23"/>
      <c r="I56" s="69"/>
      <c r="J56" s="588"/>
      <c r="K56" s="417"/>
      <c r="O56" s="43"/>
    </row>
    <row r="57" spans="2:15" hidden="1" x14ac:dyDescent="0.25">
      <c r="B57" s="771">
        <v>3</v>
      </c>
      <c r="C57" s="772" t="s">
        <v>74</v>
      </c>
      <c r="D57" s="100"/>
      <c r="E57" s="16"/>
      <c r="F57" s="102"/>
      <c r="G57" s="38"/>
      <c r="H57" s="23"/>
      <c r="I57" s="191"/>
      <c r="J57" s="588"/>
      <c r="K57" s="417"/>
      <c r="O57" s="43"/>
    </row>
    <row r="58" spans="2:15" ht="15.75" hidden="1" thickBot="1" x14ac:dyDescent="0.3">
      <c r="B58" s="774"/>
      <c r="C58" s="237"/>
      <c r="D58" s="104"/>
      <c r="E58" s="6"/>
      <c r="F58" s="205"/>
      <c r="G58" s="46"/>
      <c r="H58" s="20"/>
      <c r="I58" s="267"/>
      <c r="J58" s="588"/>
      <c r="K58" s="696"/>
    </row>
    <row r="59" spans="2:15" ht="15.75" thickBot="1" x14ac:dyDescent="0.3">
      <c r="B59" s="546"/>
      <c r="C59" s="369"/>
      <c r="D59" s="544" t="s">
        <v>73</v>
      </c>
      <c r="E59" s="544"/>
      <c r="F59" s="547"/>
      <c r="G59" s="546"/>
      <c r="H59" s="748"/>
      <c r="I59" s="432">
        <f>SUM(I53:I58)</f>
        <v>1576.26</v>
      </c>
      <c r="J59" s="440">
        <f>SUM(J53:J58)</f>
        <v>0</v>
      </c>
      <c r="K59" s="433">
        <f>SUM(K53:K58)</f>
        <v>0</v>
      </c>
    </row>
    <row r="60" spans="2:15" hidden="1" x14ac:dyDescent="0.25">
      <c r="B60" s="548">
        <v>1</v>
      </c>
      <c r="C60" s="548" t="s">
        <v>39</v>
      </c>
      <c r="D60" s="102"/>
      <c r="E60" s="16"/>
      <c r="F60" s="102"/>
      <c r="G60" s="38"/>
      <c r="H60" s="51"/>
      <c r="I60" s="191"/>
      <c r="J60" s="628"/>
      <c r="K60" s="695"/>
    </row>
    <row r="61" spans="2:15" ht="15.75" hidden="1" thickBot="1" x14ac:dyDescent="0.3">
      <c r="B61" s="551"/>
      <c r="C61" s="555"/>
      <c r="D61" s="205"/>
      <c r="E61" s="6"/>
      <c r="F61" s="205"/>
      <c r="G61" s="38"/>
      <c r="H61" s="51"/>
      <c r="I61" s="191"/>
      <c r="J61" s="590"/>
      <c r="K61" s="696"/>
    </row>
    <row r="62" spans="2:15" hidden="1" x14ac:dyDescent="0.25">
      <c r="B62" s="551"/>
      <c r="C62" s="555"/>
      <c r="D62" s="205"/>
      <c r="E62" s="205"/>
      <c r="F62" s="205"/>
      <c r="G62" s="201"/>
      <c r="H62" s="251"/>
      <c r="I62" s="749"/>
      <c r="J62" s="590"/>
      <c r="K62" s="696"/>
    </row>
    <row r="63" spans="2:15" hidden="1" x14ac:dyDescent="0.25">
      <c r="B63" s="551"/>
      <c r="C63" s="555"/>
      <c r="D63" s="205"/>
      <c r="E63" s="205"/>
      <c r="F63" s="205"/>
      <c r="G63" s="201"/>
      <c r="H63" s="228"/>
      <c r="I63" s="273"/>
      <c r="J63" s="590"/>
      <c r="K63" s="696"/>
    </row>
    <row r="64" spans="2:15" hidden="1" x14ac:dyDescent="0.25">
      <c r="B64" s="551"/>
      <c r="C64" s="555"/>
      <c r="D64" s="501"/>
      <c r="E64" s="542"/>
      <c r="F64" s="177"/>
      <c r="G64" s="201"/>
      <c r="H64" s="586"/>
      <c r="I64" s="289"/>
      <c r="J64" s="590"/>
      <c r="K64" s="696"/>
    </row>
    <row r="65" spans="2:11" ht="15.75" hidden="1" thickBot="1" x14ac:dyDescent="0.3">
      <c r="B65" s="552"/>
      <c r="C65" s="556"/>
      <c r="D65" s="553"/>
      <c r="E65" s="539"/>
      <c r="F65" s="213"/>
      <c r="G65" s="280"/>
      <c r="H65" s="282"/>
      <c r="I65" s="106"/>
      <c r="J65" s="590"/>
      <c r="K65" s="696"/>
    </row>
    <row r="66" spans="2:11" hidden="1" x14ac:dyDescent="0.25">
      <c r="B66" s="551">
        <v>2</v>
      </c>
      <c r="C66" s="741" t="s">
        <v>39</v>
      </c>
      <c r="D66" s="26"/>
      <c r="E66" s="102"/>
      <c r="F66" s="347"/>
      <c r="G66" s="201"/>
      <c r="H66" s="228"/>
      <c r="I66" s="271"/>
      <c r="J66" s="590"/>
      <c r="K66" s="696"/>
    </row>
    <row r="67" spans="2:11" ht="15.75" hidden="1" thickBot="1" x14ac:dyDescent="0.3">
      <c r="B67" s="549"/>
      <c r="C67" s="556"/>
      <c r="D67" s="25"/>
      <c r="E67" s="205"/>
      <c r="F67" s="305"/>
      <c r="G67" s="204"/>
      <c r="H67" s="249"/>
      <c r="I67" s="291"/>
      <c r="J67" s="590"/>
      <c r="K67" s="696"/>
    </row>
    <row r="68" spans="2:11" hidden="1" x14ac:dyDescent="0.25">
      <c r="B68" s="1042">
        <v>2</v>
      </c>
      <c r="C68" s="1207"/>
      <c r="D68" s="16"/>
      <c r="E68" s="102"/>
      <c r="F68" s="16"/>
      <c r="G68" s="1044"/>
      <c r="H68" s="1045"/>
      <c r="I68" s="1037"/>
      <c r="J68" s="590"/>
      <c r="K68" s="696"/>
    </row>
    <row r="69" spans="2:11" ht="15.75" hidden="1" thickBot="1" x14ac:dyDescent="0.3">
      <c r="B69" s="1039"/>
      <c r="C69" s="1200"/>
      <c r="D69" s="6"/>
      <c r="E69" s="205"/>
      <c r="F69" s="6"/>
      <c r="G69" s="1038"/>
      <c r="H69" s="1046"/>
      <c r="I69" s="1038"/>
      <c r="J69" s="590"/>
      <c r="K69" s="696"/>
    </row>
    <row r="70" spans="2:11" ht="15.75" hidden="1" thickBot="1" x14ac:dyDescent="0.3">
      <c r="B70" s="1047">
        <v>3</v>
      </c>
      <c r="C70" s="1199"/>
      <c r="D70" s="1049"/>
      <c r="E70" s="1049"/>
      <c r="F70" s="1049"/>
      <c r="G70" s="541"/>
      <c r="H70" s="541"/>
      <c r="I70" s="62"/>
      <c r="J70" s="590"/>
      <c r="K70" s="696"/>
    </row>
    <row r="71" spans="2:11" ht="15.75" hidden="1" thickBot="1" x14ac:dyDescent="0.3">
      <c r="B71" s="1048"/>
      <c r="C71" s="1200"/>
      <c r="D71" s="1050"/>
      <c r="E71" s="1050"/>
      <c r="F71" s="1050"/>
      <c r="G71" s="541"/>
      <c r="H71" s="541"/>
      <c r="I71" s="34"/>
      <c r="J71" s="590"/>
      <c r="K71" s="696"/>
    </row>
    <row r="72" spans="2:11" hidden="1" x14ac:dyDescent="0.25">
      <c r="B72" s="127">
        <v>3</v>
      </c>
      <c r="C72" s="235"/>
      <c r="D72" s="543"/>
      <c r="E72" s="102"/>
      <c r="F72" s="109"/>
      <c r="G72" s="1044"/>
      <c r="H72" s="1201"/>
      <c r="I72" s="1203"/>
      <c r="J72" s="590"/>
      <c r="K72" s="696"/>
    </row>
    <row r="73" spans="2:11" ht="15.75" hidden="1" thickBot="1" x14ac:dyDescent="0.3">
      <c r="B73" s="330"/>
      <c r="C73" s="553"/>
      <c r="D73" s="553"/>
      <c r="E73" s="89"/>
      <c r="F73" s="126"/>
      <c r="G73" s="1038"/>
      <c r="H73" s="1202"/>
      <c r="I73" s="1038"/>
      <c r="J73" s="590"/>
      <c r="K73" s="696"/>
    </row>
    <row r="74" spans="2:11" ht="15.75" thickBot="1" x14ac:dyDescent="0.3">
      <c r="B74" s="1060" t="s">
        <v>18</v>
      </c>
      <c r="C74" s="1051"/>
      <c r="D74" s="1051"/>
      <c r="E74" s="1051"/>
      <c r="F74" s="1051"/>
      <c r="G74" s="1051"/>
      <c r="H74" s="1051"/>
      <c r="I74" s="447">
        <f>I72+I60+I65+I67+I68+I66+I61+I64+I63+I62</f>
        <v>0</v>
      </c>
      <c r="J74" s="590"/>
      <c r="K74" s="696"/>
    </row>
    <row r="75" spans="2:11" hidden="1" x14ac:dyDescent="0.25">
      <c r="B75" s="554">
        <v>1</v>
      </c>
      <c r="C75" s="554" t="s">
        <v>31</v>
      </c>
      <c r="D75" s="205"/>
      <c r="E75" s="6"/>
      <c r="F75" s="7"/>
      <c r="G75" s="999"/>
      <c r="H75" s="51"/>
      <c r="I75" s="191"/>
      <c r="J75" s="288"/>
      <c r="K75" s="696"/>
    </row>
    <row r="76" spans="2:11" ht="15.75" hidden="1" thickBot="1" x14ac:dyDescent="0.3">
      <c r="B76" s="133"/>
      <c r="C76" s="236"/>
      <c r="D76" s="205"/>
      <c r="E76" s="6"/>
      <c r="F76" s="7"/>
      <c r="G76" s="69"/>
      <c r="H76" s="51"/>
      <c r="I76" s="191"/>
      <c r="J76" s="288"/>
      <c r="K76" s="696"/>
    </row>
    <row r="77" spans="2:11" hidden="1" x14ac:dyDescent="0.25">
      <c r="B77" s="133"/>
      <c r="C77" s="236"/>
      <c r="D77" s="104"/>
      <c r="E77" s="205"/>
      <c r="F77" s="205"/>
      <c r="G77" s="69"/>
      <c r="H77" s="51"/>
      <c r="I77" s="191"/>
      <c r="J77" s="288"/>
      <c r="K77" s="191"/>
    </row>
    <row r="78" spans="2:11" hidden="1" x14ac:dyDescent="0.25">
      <c r="B78" s="133"/>
      <c r="C78" s="236"/>
      <c r="D78" s="104"/>
      <c r="E78" s="205"/>
      <c r="F78" s="205"/>
      <c r="G78" s="69"/>
      <c r="H78" s="23"/>
      <c r="I78" s="191"/>
      <c r="J78" s="590"/>
      <c r="K78" s="696"/>
    </row>
    <row r="79" spans="2:11" hidden="1" x14ac:dyDescent="0.25">
      <c r="B79" s="133"/>
      <c r="C79" s="236"/>
      <c r="D79" s="104"/>
      <c r="E79" s="205"/>
      <c r="F79" s="205"/>
      <c r="G79" s="659"/>
      <c r="H79" s="228"/>
      <c r="I79" s="271"/>
      <c r="J79" s="590"/>
      <c r="K79" s="696"/>
    </row>
    <row r="80" spans="2:11" hidden="1" x14ac:dyDescent="0.25">
      <c r="B80" s="133"/>
      <c r="C80" s="236"/>
      <c r="D80" s="104"/>
      <c r="E80" s="205"/>
      <c r="F80" s="205"/>
      <c r="G80" s="201"/>
      <c r="H80" s="251"/>
      <c r="I80" s="271"/>
      <c r="J80" s="590"/>
      <c r="K80" s="696"/>
    </row>
    <row r="81" spans="2:11" ht="15.75" hidden="1" thickBot="1" x14ac:dyDescent="0.3">
      <c r="B81" s="133"/>
      <c r="C81" s="236"/>
      <c r="D81" s="104"/>
      <c r="E81" s="205"/>
      <c r="F81" s="205"/>
      <c r="G81" s="239"/>
      <c r="H81" s="277"/>
      <c r="I81" s="289"/>
      <c r="J81" s="590"/>
      <c r="K81" s="696"/>
    </row>
    <row r="82" spans="2:11" hidden="1" x14ac:dyDescent="0.25">
      <c r="B82" s="694">
        <v>1</v>
      </c>
      <c r="C82" s="694" t="s">
        <v>31</v>
      </c>
      <c r="D82" s="102"/>
      <c r="E82" s="16"/>
      <c r="F82" s="19"/>
      <c r="G82" s="901"/>
      <c r="H82" s="51"/>
      <c r="I82" s="191"/>
      <c r="J82" s="150"/>
      <c r="K82" s="696"/>
    </row>
    <row r="83" spans="2:11" ht="15.75" hidden="1" thickBot="1" x14ac:dyDescent="0.3">
      <c r="B83" s="369"/>
      <c r="C83" s="237"/>
      <c r="D83" s="205"/>
      <c r="E83" s="6"/>
      <c r="F83" s="7"/>
      <c r="G83" s="38"/>
      <c r="H83" s="23"/>
      <c r="I83" s="69"/>
      <c r="J83" s="590"/>
      <c r="K83" s="696"/>
    </row>
    <row r="84" spans="2:11" ht="15.75" hidden="1" thickBot="1" x14ac:dyDescent="0.3">
      <c r="B84" s="540">
        <v>2</v>
      </c>
      <c r="C84" s="235"/>
      <c r="D84" s="149"/>
      <c r="E84" s="235"/>
      <c r="F84" s="235"/>
      <c r="G84" s="100"/>
      <c r="H84" s="750"/>
      <c r="I84" s="757"/>
      <c r="J84" s="590"/>
      <c r="K84" s="696"/>
    </row>
    <row r="85" spans="2:11" ht="15.75" hidden="1" thickBot="1" x14ac:dyDescent="0.3">
      <c r="B85" s="158"/>
      <c r="C85" s="237"/>
      <c r="D85" s="160"/>
      <c r="E85" s="369"/>
      <c r="F85" s="369"/>
      <c r="G85" s="369"/>
      <c r="H85" s="747"/>
      <c r="I85" s="62"/>
      <c r="J85" s="608"/>
      <c r="K85" s="222"/>
    </row>
    <row r="86" spans="2:11" ht="15.75" thickBot="1" x14ac:dyDescent="0.3">
      <c r="B86" s="546"/>
      <c r="C86" s="1057" t="s">
        <v>17</v>
      </c>
      <c r="D86" s="1051"/>
      <c r="E86" s="1057"/>
      <c r="F86" s="1057"/>
      <c r="G86" s="1057"/>
      <c r="H86" s="1057"/>
      <c r="I86" s="447">
        <f>I84+I75+I81+I76+I77+I78+I79+I80+I82+I83</f>
        <v>0</v>
      </c>
      <c r="J86" s="521">
        <f t="shared" ref="J86:K86" si="3">J84+J75+J81+J76+J77+J78+J79+J80+J82</f>
        <v>0</v>
      </c>
      <c r="K86" s="699">
        <f t="shared" si="3"/>
        <v>0</v>
      </c>
    </row>
    <row r="87" spans="2:11" ht="16.5" thickBot="1" x14ac:dyDescent="0.3">
      <c r="B87" s="10"/>
      <c r="C87" s="11"/>
      <c r="D87" s="11"/>
      <c r="E87" s="1051" t="s">
        <v>44</v>
      </c>
      <c r="F87" s="1051"/>
      <c r="G87" s="11"/>
      <c r="H87" s="11"/>
      <c r="I87" s="534">
        <f>I13+I34+I52+I74+I59+I86</f>
        <v>15339.26</v>
      </c>
      <c r="J87" s="756">
        <f>J13+J34+J52+J59+J86</f>
        <v>0</v>
      </c>
      <c r="K87" s="534">
        <f>K13+K34+K52+K74+K59+K86</f>
        <v>0</v>
      </c>
    </row>
    <row r="89" spans="2:11" x14ac:dyDescent="0.25">
      <c r="B89" s="9"/>
      <c r="D89" s="9"/>
      <c r="F89" s="9"/>
      <c r="H89" s="9"/>
    </row>
    <row r="90" spans="2:11" x14ac:dyDescent="0.25">
      <c r="B90" s="1208" t="s">
        <v>112</v>
      </c>
      <c r="C90" s="1208"/>
      <c r="D90" s="1208" t="s">
        <v>109</v>
      </c>
      <c r="E90" s="1208"/>
      <c r="F90" s="1208" t="s">
        <v>110</v>
      </c>
      <c r="G90" s="1208"/>
      <c r="H90" s="1208"/>
      <c r="I90" s="946" t="s">
        <v>111</v>
      </c>
      <c r="J90" t="s">
        <v>105</v>
      </c>
    </row>
    <row r="91" spans="2:11" ht="15.75" x14ac:dyDescent="0.25">
      <c r="B91" s="1209" t="s">
        <v>113</v>
      </c>
      <c r="C91" s="1209"/>
      <c r="D91" s="1209" t="s">
        <v>114</v>
      </c>
      <c r="E91" s="1209"/>
      <c r="F91" s="1209" t="s">
        <v>115</v>
      </c>
      <c r="G91" s="1209"/>
      <c r="H91" s="1209"/>
      <c r="I91" s="948" t="s">
        <v>116</v>
      </c>
      <c r="J91" t="s">
        <v>106</v>
      </c>
    </row>
    <row r="92" spans="2:11" x14ac:dyDescent="0.25">
      <c r="B92" s="946"/>
      <c r="C92" s="946"/>
      <c r="D92" s="946"/>
      <c r="E92" s="946"/>
      <c r="F92" s="946"/>
      <c r="G92" s="946"/>
      <c r="H92" s="947"/>
      <c r="I92" s="946"/>
    </row>
    <row r="93" spans="2:11" x14ac:dyDescent="0.25">
      <c r="B93" s="946"/>
      <c r="C93" s="946"/>
      <c r="D93" s="946"/>
      <c r="E93" s="946"/>
      <c r="F93" s="946"/>
      <c r="G93" s="946"/>
      <c r="H93" s="946"/>
      <c r="I93" s="946"/>
    </row>
    <row r="94" spans="2:11" x14ac:dyDescent="0.25">
      <c r="B94" s="946"/>
      <c r="C94" s="946"/>
      <c r="D94" s="946"/>
      <c r="E94" s="946"/>
      <c r="F94" s="946"/>
      <c r="G94" s="946"/>
      <c r="H94" s="946"/>
      <c r="I94" s="949" t="s">
        <v>117</v>
      </c>
      <c r="J94" t="s">
        <v>107</v>
      </c>
    </row>
    <row r="95" spans="2:11" ht="15.75" x14ac:dyDescent="0.25">
      <c r="B95" s="946"/>
      <c r="C95" s="946"/>
      <c r="D95" s="946"/>
      <c r="E95" s="946"/>
      <c r="F95" s="946"/>
      <c r="G95" s="946"/>
      <c r="H95" s="946"/>
      <c r="I95" s="948" t="s">
        <v>118</v>
      </c>
      <c r="J95" t="s">
        <v>108</v>
      </c>
    </row>
  </sheetData>
  <mergeCells count="26">
    <mergeCell ref="B90:C90"/>
    <mergeCell ref="B91:C91"/>
    <mergeCell ref="D90:E90"/>
    <mergeCell ref="D91:E91"/>
    <mergeCell ref="F90:H90"/>
    <mergeCell ref="F91:H91"/>
    <mergeCell ref="B34:H34"/>
    <mergeCell ref="B13:H13"/>
    <mergeCell ref="C31:C33"/>
    <mergeCell ref="B52:H52"/>
    <mergeCell ref="B68:B69"/>
    <mergeCell ref="C68:C69"/>
    <mergeCell ref="G68:G69"/>
    <mergeCell ref="H68:H69"/>
    <mergeCell ref="E87:F87"/>
    <mergeCell ref="I68:I69"/>
    <mergeCell ref="B70:B71"/>
    <mergeCell ref="C70:C71"/>
    <mergeCell ref="D70:D71"/>
    <mergeCell ref="E70:E71"/>
    <mergeCell ref="F70:F71"/>
    <mergeCell ref="G72:G73"/>
    <mergeCell ref="H72:H73"/>
    <mergeCell ref="I72:I73"/>
    <mergeCell ref="B74:H74"/>
    <mergeCell ref="C86:H86"/>
  </mergeCells>
  <pageMargins left="0" right="0" top="0" bottom="0" header="0.3" footer="0.3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4"/>
  <sheetViews>
    <sheetView workbookViewId="0">
      <selection activeCell="A38" sqref="A38:XFD39"/>
    </sheetView>
  </sheetViews>
  <sheetFormatPr defaultRowHeight="15" x14ac:dyDescent="0.25"/>
  <cols>
    <col min="1" max="1" width="4.5703125" customWidth="1"/>
    <col min="2" max="2" width="16.7109375" customWidth="1"/>
    <col min="3" max="3" width="15.28515625" customWidth="1"/>
    <col min="4" max="4" width="15" customWidth="1"/>
    <col min="5" max="5" width="15.5703125" customWidth="1"/>
    <col min="6" max="6" width="12.7109375" customWidth="1"/>
    <col min="7" max="7" width="23.42578125" customWidth="1"/>
    <col min="8" max="8" width="11.5703125" customWidth="1"/>
    <col min="9" max="9" width="11.140625" hidden="1" customWidth="1"/>
    <col min="10" max="10" width="12.85546875" hidden="1" customWidth="1"/>
  </cols>
  <sheetData>
    <row r="3" spans="1:10" ht="15.75" x14ac:dyDescent="0.25">
      <c r="A3" s="13"/>
      <c r="B3" s="13"/>
      <c r="C3" s="13"/>
      <c r="D3" s="14" t="s">
        <v>177</v>
      </c>
      <c r="E3" s="14"/>
      <c r="F3" s="13"/>
      <c r="G3" s="15" t="s">
        <v>179</v>
      </c>
      <c r="H3" s="15"/>
    </row>
    <row r="5" spans="1:10" ht="15.75" thickBot="1" x14ac:dyDescent="0.3">
      <c r="I5" s="9"/>
      <c r="J5" s="9"/>
    </row>
    <row r="6" spans="1:10" ht="26.25" x14ac:dyDescent="0.25">
      <c r="A6" s="5" t="s">
        <v>0</v>
      </c>
      <c r="B6" s="2" t="s">
        <v>1</v>
      </c>
      <c r="C6" s="207" t="s">
        <v>28</v>
      </c>
      <c r="D6" s="2" t="s">
        <v>2</v>
      </c>
      <c r="E6" s="3" t="s">
        <v>3</v>
      </c>
      <c r="F6" s="3" t="s">
        <v>12</v>
      </c>
      <c r="G6" s="246" t="s">
        <v>4</v>
      </c>
      <c r="H6" s="582" t="s">
        <v>60</v>
      </c>
      <c r="I6" s="256" t="s">
        <v>82</v>
      </c>
      <c r="J6" s="256" t="s">
        <v>80</v>
      </c>
    </row>
    <row r="7" spans="1:10" ht="15.75" thickBot="1" x14ac:dyDescent="0.3">
      <c r="A7" s="17" t="s">
        <v>5</v>
      </c>
      <c r="B7" s="4"/>
      <c r="C7" s="4"/>
      <c r="D7" s="4"/>
      <c r="E7" s="4" t="s">
        <v>6</v>
      </c>
      <c r="F7" s="4" t="s">
        <v>11</v>
      </c>
      <c r="G7" s="247" t="s">
        <v>7</v>
      </c>
      <c r="H7" s="583" t="s">
        <v>9</v>
      </c>
      <c r="I7" s="92" t="s">
        <v>64</v>
      </c>
      <c r="J7" s="92" t="s">
        <v>81</v>
      </c>
    </row>
    <row r="8" spans="1:10" x14ac:dyDescent="0.25">
      <c r="A8" s="203">
        <v>1</v>
      </c>
      <c r="B8" s="876" t="s">
        <v>72</v>
      </c>
      <c r="C8" s="102" t="s">
        <v>155</v>
      </c>
      <c r="D8" s="1029" t="s">
        <v>93</v>
      </c>
      <c r="E8" s="102" t="s">
        <v>167</v>
      </c>
      <c r="F8" s="986" t="s">
        <v>140</v>
      </c>
      <c r="G8" s="29" t="s">
        <v>170</v>
      </c>
      <c r="H8" s="212">
        <v>870.9</v>
      </c>
      <c r="I8" s="88"/>
      <c r="J8" s="79"/>
    </row>
    <row r="9" spans="1:10" ht="15.75" thickBot="1" x14ac:dyDescent="0.3">
      <c r="A9" s="92"/>
      <c r="B9" s="88"/>
      <c r="C9" s="205" t="s">
        <v>168</v>
      </c>
      <c r="D9" s="6"/>
      <c r="E9" s="205"/>
      <c r="F9" s="72"/>
      <c r="G9" s="88"/>
      <c r="H9" s="887"/>
      <c r="I9" s="88"/>
      <c r="J9" s="79"/>
    </row>
    <row r="10" spans="1:10" hidden="1" x14ac:dyDescent="0.25">
      <c r="A10" s="203">
        <v>2</v>
      </c>
      <c r="B10" s="781" t="s">
        <v>72</v>
      </c>
      <c r="C10" s="102"/>
      <c r="D10" s="16"/>
      <c r="E10" s="102"/>
      <c r="F10" s="998"/>
      <c r="G10" s="28"/>
      <c r="H10" s="531"/>
      <c r="I10" s="607"/>
      <c r="J10" s="576"/>
    </row>
    <row r="11" spans="1:10" ht="15.75" hidden="1" thickBot="1" x14ac:dyDescent="0.3">
      <c r="A11" s="92"/>
      <c r="B11" s="88"/>
      <c r="C11" s="205"/>
      <c r="D11" s="6"/>
      <c r="E11" s="205"/>
      <c r="F11" s="580"/>
      <c r="G11" s="228"/>
      <c r="H11" s="376"/>
      <c r="I11" s="571"/>
      <c r="J11" s="560"/>
    </row>
    <row r="12" spans="1:10" hidden="1" x14ac:dyDescent="0.25">
      <c r="A12" s="203">
        <v>3</v>
      </c>
      <c r="B12" s="781" t="s">
        <v>72</v>
      </c>
      <c r="C12" s="102"/>
      <c r="D12" s="16"/>
      <c r="E12" s="19"/>
      <c r="F12" s="944"/>
      <c r="G12" s="28"/>
      <c r="H12" s="531"/>
      <c r="I12" s="91"/>
      <c r="J12" s="341"/>
    </row>
    <row r="13" spans="1:10" ht="15.75" hidden="1" thickBot="1" x14ac:dyDescent="0.3">
      <c r="A13" s="79"/>
      <c r="B13" s="572"/>
      <c r="C13" s="104"/>
      <c r="D13" s="6"/>
      <c r="E13" s="7"/>
      <c r="F13" s="136"/>
      <c r="G13" s="23"/>
      <c r="H13" s="69"/>
      <c r="I13" s="91"/>
      <c r="J13" s="341"/>
    </row>
    <row r="14" spans="1:10" ht="15.75" thickBot="1" x14ac:dyDescent="0.3">
      <c r="A14" s="1060" t="s">
        <v>53</v>
      </c>
      <c r="B14" s="1051"/>
      <c r="C14" s="1051"/>
      <c r="D14" s="1051"/>
      <c r="E14" s="1051"/>
      <c r="F14" s="1051"/>
      <c r="G14" s="1051"/>
      <c r="H14" s="442">
        <f>H8+H10+H12</f>
        <v>870.9</v>
      </c>
      <c r="I14" s="442">
        <f t="shared" ref="I14:J14" si="0">I10+I12</f>
        <v>0</v>
      </c>
      <c r="J14" s="442">
        <f t="shared" si="0"/>
        <v>0</v>
      </c>
    </row>
    <row r="15" spans="1:10" hidden="1" x14ac:dyDescent="0.25">
      <c r="A15" s="348">
        <v>1</v>
      </c>
      <c r="B15" s="1211" t="s">
        <v>29</v>
      </c>
      <c r="C15" s="102"/>
      <c r="D15" s="102"/>
      <c r="E15" s="102"/>
      <c r="F15" s="368"/>
      <c r="G15" s="51"/>
      <c r="H15" s="424"/>
      <c r="I15" s="136"/>
      <c r="J15" s="271"/>
    </row>
    <row r="16" spans="1:10" ht="15.75" hidden="1" thickBot="1" x14ac:dyDescent="0.3">
      <c r="A16" s="983"/>
      <c r="B16" s="1212"/>
      <c r="C16" s="205"/>
      <c r="D16" s="205"/>
      <c r="E16" s="205"/>
      <c r="F16" s="138"/>
      <c r="G16" s="20"/>
      <c r="H16" s="267"/>
      <c r="I16" s="136"/>
      <c r="J16" s="356"/>
    </row>
    <row r="17" spans="1:13" hidden="1" x14ac:dyDescent="0.25">
      <c r="A17" s="348">
        <v>2</v>
      </c>
      <c r="B17" s="1035" t="s">
        <v>29</v>
      </c>
      <c r="C17" s="205"/>
      <c r="D17" s="6"/>
      <c r="E17" s="7"/>
      <c r="F17" s="557"/>
      <c r="G17" s="58"/>
      <c r="H17" s="219"/>
      <c r="I17" s="69"/>
      <c r="J17" s="271"/>
    </row>
    <row r="18" spans="1:13" hidden="1" x14ac:dyDescent="0.25">
      <c r="A18" s="370"/>
      <c r="B18" s="1213"/>
      <c r="C18" s="205"/>
      <c r="D18" s="6"/>
      <c r="E18" s="7"/>
      <c r="F18" s="136"/>
      <c r="G18" s="23"/>
      <c r="H18" s="69"/>
      <c r="I18" s="69"/>
      <c r="J18" s="271"/>
    </row>
    <row r="19" spans="1:13" ht="15.75" hidden="1" thickBot="1" x14ac:dyDescent="0.3">
      <c r="A19" s="221"/>
      <c r="B19" s="1036"/>
      <c r="C19" s="89"/>
      <c r="D19" s="89"/>
      <c r="E19" s="89"/>
      <c r="F19" s="136"/>
      <c r="G19" s="23"/>
      <c r="H19" s="69"/>
      <c r="I19" s="69"/>
      <c r="J19" s="271"/>
    </row>
    <row r="20" spans="1:13" hidden="1" x14ac:dyDescent="0.25">
      <c r="A20" s="984">
        <v>3</v>
      </c>
      <c r="B20" s="1214" t="s">
        <v>29</v>
      </c>
      <c r="C20" s="102"/>
      <c r="D20" s="16"/>
      <c r="E20" s="102"/>
      <c r="F20" s="379"/>
      <c r="G20" s="28"/>
      <c r="H20" s="61"/>
      <c r="I20" s="371"/>
      <c r="J20" s="273"/>
    </row>
    <row r="21" spans="1:13" ht="15.75" hidden="1" thickBot="1" x14ac:dyDescent="0.3">
      <c r="A21" s="974"/>
      <c r="B21" s="1215"/>
      <c r="C21" s="205"/>
      <c r="D21" s="6"/>
      <c r="E21" s="205"/>
      <c r="F21" s="239"/>
      <c r="G21" s="24"/>
      <c r="H21" s="71"/>
      <c r="I21" s="371"/>
      <c r="J21" s="273"/>
    </row>
    <row r="22" spans="1:13" hidden="1" x14ac:dyDescent="0.25">
      <c r="A22" s="985">
        <v>4</v>
      </c>
      <c r="B22" s="1216" t="s">
        <v>29</v>
      </c>
      <c r="C22" s="102"/>
      <c r="D22" s="16"/>
      <c r="E22" s="102"/>
      <c r="F22" s="379"/>
      <c r="G22" s="945"/>
      <c r="H22" s="26"/>
      <c r="I22" s="371"/>
      <c r="J22" s="273"/>
    </row>
    <row r="23" spans="1:13" ht="15.75" hidden="1" thickBot="1" x14ac:dyDescent="0.3">
      <c r="A23" s="860"/>
      <c r="B23" s="1217"/>
      <c r="C23" s="104"/>
      <c r="D23" s="6"/>
      <c r="E23" s="205"/>
      <c r="F23" s="648"/>
      <c r="G23" s="33"/>
      <c r="H23" s="427"/>
      <c r="I23" s="371"/>
      <c r="J23" s="273"/>
    </row>
    <row r="24" spans="1:13" hidden="1" x14ac:dyDescent="0.25">
      <c r="A24" s="985">
        <v>5</v>
      </c>
      <c r="B24" s="1216" t="s">
        <v>29</v>
      </c>
      <c r="C24" s="102"/>
      <c r="D24" s="16"/>
      <c r="E24" s="102"/>
      <c r="F24" s="379"/>
      <c r="G24" s="28"/>
      <c r="H24" s="41"/>
      <c r="I24" s="371"/>
      <c r="J24" s="273"/>
    </row>
    <row r="25" spans="1:13" ht="15.75" hidden="1" thickBot="1" x14ac:dyDescent="0.3">
      <c r="A25" s="860"/>
      <c r="B25" s="1217"/>
      <c r="C25" s="205"/>
      <c r="D25" s="6"/>
      <c r="E25" s="205"/>
      <c r="F25" s="648"/>
      <c r="G25" s="33"/>
      <c r="H25" s="427"/>
      <c r="I25" s="371"/>
      <c r="J25" s="273"/>
    </row>
    <row r="26" spans="1:13" hidden="1" x14ac:dyDescent="0.25">
      <c r="A26" s="974">
        <v>6</v>
      </c>
      <c r="B26" s="1214" t="s">
        <v>29</v>
      </c>
      <c r="C26" s="205"/>
      <c r="D26" s="6"/>
      <c r="E26" s="205"/>
      <c r="F26" s="45"/>
      <c r="G26" s="760"/>
      <c r="H26" s="40"/>
      <c r="I26" s="371"/>
      <c r="J26" s="273"/>
    </row>
    <row r="27" spans="1:13" ht="15.75" hidden="1" thickBot="1" x14ac:dyDescent="0.3">
      <c r="A27" s="973"/>
      <c r="B27" s="1215"/>
      <c r="C27" s="205"/>
      <c r="D27" s="6"/>
      <c r="E27" s="205"/>
      <c r="F27" s="136"/>
      <c r="G27" s="23"/>
      <c r="H27" s="69"/>
      <c r="I27" s="333"/>
      <c r="J27" s="289"/>
    </row>
    <row r="28" spans="1:13" ht="15.75" hidden="1" thickBot="1" x14ac:dyDescent="0.3">
      <c r="A28" s="579"/>
      <c r="B28" s="111"/>
      <c r="C28" s="413"/>
      <c r="D28" s="567"/>
      <c r="E28" s="567"/>
      <c r="F28" s="201"/>
      <c r="G28" s="51"/>
      <c r="H28" s="69"/>
      <c r="I28" s="31"/>
      <c r="J28" s="106"/>
    </row>
    <row r="29" spans="1:13" ht="15.75" thickBot="1" x14ac:dyDescent="0.3">
      <c r="A29" s="1040" t="s">
        <v>24</v>
      </c>
      <c r="B29" s="1041"/>
      <c r="C29" s="1041"/>
      <c r="D29" s="1210"/>
      <c r="E29" s="1210"/>
      <c r="F29" s="1210"/>
      <c r="G29" s="1210"/>
      <c r="H29" s="528">
        <f>H15+H17+H18+H19+H16+H20+H26+H27+H22+H24</f>
        <v>0</v>
      </c>
      <c r="I29" s="528">
        <f t="shared" ref="I29:J29" si="1">I15+I17+I18+I19+I16</f>
        <v>0</v>
      </c>
      <c r="J29" s="739">
        <f t="shared" si="1"/>
        <v>0</v>
      </c>
      <c r="K29" s="740"/>
    </row>
    <row r="30" spans="1:13" hidden="1" x14ac:dyDescent="0.25">
      <c r="A30" s="145">
        <v>1</v>
      </c>
      <c r="B30" s="243" t="s">
        <v>39</v>
      </c>
      <c r="C30" s="102"/>
      <c r="D30" s="16"/>
      <c r="E30" s="102"/>
      <c r="F30" s="77"/>
      <c r="G30" s="684"/>
      <c r="H30" s="886"/>
      <c r="I30" s="288"/>
      <c r="J30" s="290"/>
    </row>
    <row r="31" spans="1:13" ht="15.75" hidden="1" thickBot="1" x14ac:dyDescent="0.3">
      <c r="A31" s="170"/>
      <c r="B31" s="171"/>
      <c r="C31" s="205"/>
      <c r="D31" s="6"/>
      <c r="E31" s="205"/>
      <c r="F31" s="136"/>
      <c r="G31" s="23"/>
      <c r="H31" s="48"/>
      <c r="I31" s="288"/>
      <c r="J31" s="271"/>
    </row>
    <row r="32" spans="1:13" hidden="1" x14ac:dyDescent="0.25">
      <c r="A32" s="96">
        <v>2</v>
      </c>
      <c r="B32" s="243" t="s">
        <v>39</v>
      </c>
      <c r="C32" s="26"/>
      <c r="D32" s="102"/>
      <c r="E32" s="347"/>
      <c r="F32" s="201"/>
      <c r="G32" s="23"/>
      <c r="H32" s="191"/>
      <c r="I32" s="191"/>
      <c r="J32" s="271"/>
      <c r="M32" s="43"/>
    </row>
    <row r="33" spans="1:16" ht="15.75" hidden="1" thickBot="1" x14ac:dyDescent="0.3">
      <c r="A33" s="170"/>
      <c r="B33" s="171"/>
      <c r="C33" s="25"/>
      <c r="D33" s="205"/>
      <c r="E33" s="305"/>
      <c r="F33" s="142"/>
      <c r="G33" s="252"/>
      <c r="H33" s="377"/>
      <c r="I33" s="317"/>
      <c r="J33" s="291"/>
    </row>
    <row r="34" spans="1:16" ht="15.75" thickBot="1" x14ac:dyDescent="0.3">
      <c r="A34" s="1060" t="s">
        <v>40</v>
      </c>
      <c r="B34" s="1034"/>
      <c r="C34" s="1034"/>
      <c r="D34" s="1034"/>
      <c r="E34" s="1034"/>
      <c r="F34" s="1034"/>
      <c r="G34" s="1034"/>
      <c r="H34" s="444">
        <f>H30+H31+H32+H33</f>
        <v>0</v>
      </c>
      <c r="I34" s="444">
        <f>I30+I31+I32+I33</f>
        <v>0</v>
      </c>
      <c r="J34" s="188"/>
    </row>
    <row r="35" spans="1:16" hidden="1" x14ac:dyDescent="0.25">
      <c r="A35" s="133">
        <v>1</v>
      </c>
      <c r="B35" s="578" t="s">
        <v>84</v>
      </c>
      <c r="C35" s="225"/>
      <c r="D35" s="102"/>
      <c r="E35" s="16"/>
      <c r="F35" s="201"/>
      <c r="G35" s="23"/>
      <c r="H35" s="889"/>
      <c r="I35" s="93"/>
      <c r="J35" s="93"/>
    </row>
    <row r="36" spans="1:16" ht="15.75" hidden="1" thickBot="1" x14ac:dyDescent="0.3">
      <c r="A36" s="133"/>
      <c r="B36" s="133"/>
      <c r="C36" s="176"/>
      <c r="D36" s="205"/>
      <c r="E36" s="6"/>
      <c r="F36" s="134"/>
      <c r="G36" s="173"/>
      <c r="H36" s="369"/>
      <c r="I36" s="568"/>
      <c r="J36" s="581"/>
    </row>
    <row r="37" spans="1:16" ht="15.75" thickBot="1" x14ac:dyDescent="0.3">
      <c r="A37" s="561"/>
      <c r="B37" s="562"/>
      <c r="C37" s="562" t="s">
        <v>96</v>
      </c>
      <c r="D37" s="562"/>
      <c r="E37" s="563"/>
      <c r="F37" s="561"/>
      <c r="G37" s="563"/>
      <c r="H37" s="443">
        <f>H35</f>
        <v>0</v>
      </c>
      <c r="I37" s="443">
        <f>I35</f>
        <v>0</v>
      </c>
      <c r="J37" s="443">
        <f t="shared" ref="J37" si="2">J35</f>
        <v>0</v>
      </c>
    </row>
    <row r="38" spans="1:16" hidden="1" x14ac:dyDescent="0.25">
      <c r="A38" s="569">
        <v>1</v>
      </c>
      <c r="B38" s="773" t="s">
        <v>26</v>
      </c>
      <c r="C38" s="102"/>
      <c r="D38" s="16"/>
      <c r="E38" s="102"/>
      <c r="F38" s="136"/>
      <c r="G38" s="23"/>
      <c r="H38" s="191"/>
      <c r="I38" s="374"/>
      <c r="J38" s="355"/>
    </row>
    <row r="39" spans="1:16" ht="15.75" hidden="1" thickBot="1" x14ac:dyDescent="0.3">
      <c r="A39" s="575"/>
      <c r="B39" s="525"/>
      <c r="C39" s="205"/>
      <c r="D39" s="6"/>
      <c r="E39" s="205"/>
      <c r="F39" s="201"/>
      <c r="G39" s="51"/>
      <c r="H39" s="191"/>
      <c r="I39" s="373"/>
      <c r="J39" s="356"/>
    </row>
    <row r="40" spans="1:16" hidden="1" x14ac:dyDescent="0.25">
      <c r="A40" s="574">
        <v>1</v>
      </c>
      <c r="B40" s="773" t="s">
        <v>26</v>
      </c>
      <c r="C40" s="102"/>
      <c r="D40" s="16"/>
      <c r="E40" s="102"/>
      <c r="F40" s="999"/>
      <c r="G40" s="51"/>
      <c r="H40" s="762"/>
      <c r="I40" s="315"/>
      <c r="J40" s="290"/>
    </row>
    <row r="41" spans="1:16" ht="15.75" hidden="1" thickBot="1" x14ac:dyDescent="0.3">
      <c r="A41" s="570"/>
      <c r="B41" s="577"/>
      <c r="C41" s="205"/>
      <c r="D41" s="6"/>
      <c r="E41" s="205"/>
      <c r="F41" s="204"/>
      <c r="G41" s="252"/>
      <c r="H41" s="291"/>
      <c r="I41" s="317"/>
      <c r="J41" s="291"/>
    </row>
    <row r="42" spans="1:16" hidden="1" x14ac:dyDescent="0.25">
      <c r="A42" s="1221">
        <v>2</v>
      </c>
      <c r="B42" s="773" t="s">
        <v>26</v>
      </c>
      <c r="C42" s="100"/>
      <c r="D42" s="16"/>
      <c r="E42" s="102"/>
      <c r="F42" s="38"/>
      <c r="G42" s="23"/>
      <c r="H42" s="69"/>
      <c r="I42" s="374"/>
      <c r="J42" s="78"/>
    </row>
    <row r="43" spans="1:16" hidden="1" x14ac:dyDescent="0.25">
      <c r="A43" s="1222"/>
      <c r="B43" s="776"/>
      <c r="C43" s="104"/>
      <c r="D43" s="6"/>
      <c r="E43" s="205"/>
      <c r="F43" s="38"/>
      <c r="G43" s="23"/>
      <c r="H43" s="69"/>
      <c r="I43" s="373"/>
      <c r="J43" s="360"/>
    </row>
    <row r="44" spans="1:16" ht="15.75" hidden="1" thickBot="1" x14ac:dyDescent="0.3">
      <c r="A44" s="573"/>
      <c r="B44" s="329"/>
      <c r="C44" s="580"/>
      <c r="D44" s="567"/>
      <c r="E44" s="69"/>
      <c r="F44" s="429"/>
      <c r="G44" s="430"/>
      <c r="H44" s="378"/>
      <c r="I44" s="375"/>
      <c r="J44" s="361"/>
    </row>
    <row r="45" spans="1:16" ht="15.75" thickBot="1" x14ac:dyDescent="0.3">
      <c r="A45" s="1218" t="s">
        <v>23</v>
      </c>
      <c r="B45" s="1219"/>
      <c r="C45" s="1219"/>
      <c r="D45" s="1219"/>
      <c r="E45" s="1219"/>
      <c r="F45" s="1219"/>
      <c r="G45" s="1220"/>
      <c r="H45" s="445">
        <f>H38</f>
        <v>0</v>
      </c>
      <c r="I45" s="653">
        <v>0</v>
      </c>
      <c r="J45" s="445">
        <f>H45-I45</f>
        <v>0</v>
      </c>
    </row>
    <row r="46" spans="1:16" hidden="1" x14ac:dyDescent="0.25">
      <c r="A46" s="133">
        <v>1</v>
      </c>
      <c r="B46" s="133" t="s">
        <v>31</v>
      </c>
      <c r="C46" s="102"/>
      <c r="D46" s="16"/>
      <c r="E46" s="19"/>
      <c r="F46" s="901"/>
      <c r="G46" s="51"/>
      <c r="H46" s="191"/>
      <c r="I46" s="191"/>
      <c r="J46" s="362"/>
    </row>
    <row r="47" spans="1:16" ht="15.75" hidden="1" thickBot="1" x14ac:dyDescent="0.3">
      <c r="A47" s="369"/>
      <c r="B47" s="159"/>
      <c r="C47" s="205"/>
      <c r="D47" s="6"/>
      <c r="E47" s="7"/>
      <c r="F47" s="38"/>
      <c r="G47" s="23"/>
      <c r="H47" s="48"/>
      <c r="I47" s="48"/>
      <c r="J47" s="191"/>
      <c r="L47" s="43"/>
    </row>
    <row r="48" spans="1:16" hidden="1" x14ac:dyDescent="0.25">
      <c r="A48" s="564"/>
      <c r="B48" s="238"/>
      <c r="C48" s="176"/>
      <c r="D48" s="205"/>
      <c r="E48" s="305"/>
      <c r="F48" s="762"/>
      <c r="G48" s="23"/>
      <c r="H48" s="191"/>
      <c r="I48" s="191"/>
      <c r="J48" s="191"/>
      <c r="P48" s="43"/>
    </row>
    <row r="49" spans="1:16" ht="15.75" hidden="1" thickBot="1" x14ac:dyDescent="0.3">
      <c r="A49" s="795"/>
      <c r="B49" s="238"/>
      <c r="C49" s="176"/>
      <c r="D49" s="205"/>
      <c r="E49" s="6"/>
      <c r="F49" s="762"/>
      <c r="G49" s="23"/>
      <c r="H49" s="191"/>
      <c r="I49" s="191"/>
      <c r="J49" s="287"/>
      <c r="P49" s="43"/>
    </row>
    <row r="50" spans="1:16" hidden="1" x14ac:dyDescent="0.25">
      <c r="A50" s="564">
        <v>2</v>
      </c>
      <c r="B50" s="578" t="s">
        <v>31</v>
      </c>
      <c r="C50" s="205"/>
      <c r="D50" s="6"/>
      <c r="E50" s="7"/>
      <c r="F50" s="368"/>
      <c r="G50" s="50"/>
      <c r="H50" s="65"/>
      <c r="I50" s="191"/>
      <c r="J50" s="364"/>
    </row>
    <row r="51" spans="1:16" ht="15.75" hidden="1" thickBot="1" x14ac:dyDescent="0.3">
      <c r="A51" s="565"/>
      <c r="B51" s="159"/>
      <c r="C51" s="205"/>
      <c r="D51" s="6"/>
      <c r="E51" s="7"/>
      <c r="F51" s="201"/>
      <c r="G51" s="51"/>
      <c r="H51" s="191"/>
      <c r="I51" s="191"/>
      <c r="J51" s="363"/>
    </row>
    <row r="52" spans="1:16" ht="15.75" thickBot="1" x14ac:dyDescent="0.3">
      <c r="A52" s="565"/>
      <c r="B52" s="1057" t="s">
        <v>17</v>
      </c>
      <c r="C52" s="1051"/>
      <c r="D52" s="1057"/>
      <c r="E52" s="1057"/>
      <c r="F52" s="1057"/>
      <c r="G52" s="1057"/>
      <c r="H52" s="443">
        <f>SUM(H46:H51)</f>
        <v>0</v>
      </c>
      <c r="I52" s="443">
        <f t="shared" ref="I52:J52" si="3">SUM(I46:I51)</f>
        <v>0</v>
      </c>
      <c r="J52" s="443">
        <f t="shared" si="3"/>
        <v>0</v>
      </c>
    </row>
    <row r="53" spans="1:16" ht="15.75" thickBot="1" x14ac:dyDescent="0.3">
      <c r="A53" s="10"/>
      <c r="B53" s="11"/>
      <c r="C53" s="11"/>
      <c r="D53" s="1051" t="s">
        <v>68</v>
      </c>
      <c r="E53" s="1051"/>
      <c r="F53" s="11"/>
      <c r="G53" s="11"/>
      <c r="H53" s="433">
        <f>H45+H52+H29+H37+H34+H14</f>
        <v>870.9</v>
      </c>
      <c r="I53" s="433">
        <f>I45+I52+I29+I37+I34+I14</f>
        <v>0</v>
      </c>
      <c r="J53" s="433">
        <f>J45+J52+J29+J37+J34+J14</f>
        <v>0</v>
      </c>
    </row>
    <row r="54" spans="1:16" x14ac:dyDescent="0.25">
      <c r="N54" s="43"/>
    </row>
  </sheetData>
  <mergeCells count="13">
    <mergeCell ref="A45:G45"/>
    <mergeCell ref="B52:G52"/>
    <mergeCell ref="D53:E53"/>
    <mergeCell ref="A34:G34"/>
    <mergeCell ref="A42:A43"/>
    <mergeCell ref="A29:G29"/>
    <mergeCell ref="A14:G14"/>
    <mergeCell ref="B15:B16"/>
    <mergeCell ref="B17:B19"/>
    <mergeCell ref="B20:B21"/>
    <mergeCell ref="B26:B27"/>
    <mergeCell ref="B22:B23"/>
    <mergeCell ref="B24:B25"/>
  </mergeCells>
  <pageMargins left="0" right="0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99"/>
  <sheetViews>
    <sheetView tabSelected="1" workbookViewId="0">
      <selection activeCell="D107" sqref="D107"/>
    </sheetView>
  </sheetViews>
  <sheetFormatPr defaultRowHeight="15" x14ac:dyDescent="0.25"/>
  <cols>
    <col min="3" max="3" width="17.85546875" customWidth="1"/>
    <col min="4" max="4" width="17.7109375" customWidth="1"/>
    <col min="5" max="5" width="15.85546875" customWidth="1"/>
    <col min="6" max="6" width="17" customWidth="1"/>
    <col min="7" max="7" width="9.85546875" customWidth="1"/>
    <col min="8" max="8" width="27.140625" customWidth="1"/>
    <col min="9" max="9" width="21" customWidth="1"/>
  </cols>
  <sheetData>
    <row r="3" spans="2:9" ht="19.5" x14ac:dyDescent="0.4">
      <c r="E3" s="1" t="s">
        <v>180</v>
      </c>
    </row>
    <row r="5" spans="2:9" ht="15.75" thickBot="1" x14ac:dyDescent="0.3">
      <c r="H5" s="9" t="s">
        <v>181</v>
      </c>
    </row>
    <row r="6" spans="2:9" ht="26.25" x14ac:dyDescent="0.25">
      <c r="B6" s="203" t="s">
        <v>0</v>
      </c>
      <c r="C6" s="203" t="s">
        <v>1</v>
      </c>
      <c r="D6" s="1225" t="s">
        <v>27</v>
      </c>
      <c r="E6" s="2" t="s">
        <v>2</v>
      </c>
      <c r="F6" s="3" t="s">
        <v>3</v>
      </c>
      <c r="G6" s="3" t="s">
        <v>12</v>
      </c>
      <c r="H6" s="246" t="s">
        <v>4</v>
      </c>
      <c r="I6" s="384" t="s">
        <v>13</v>
      </c>
    </row>
    <row r="7" spans="2:9" ht="15.75" thickBot="1" x14ac:dyDescent="0.3">
      <c r="B7" s="92" t="s">
        <v>5</v>
      </c>
      <c r="C7" s="92"/>
      <c r="D7" s="1226"/>
      <c r="E7" s="4"/>
      <c r="F7" s="4" t="s">
        <v>6</v>
      </c>
      <c r="G7" s="4" t="s">
        <v>14</v>
      </c>
      <c r="H7" s="247" t="s">
        <v>7</v>
      </c>
      <c r="I7" s="385" t="s">
        <v>8</v>
      </c>
    </row>
    <row r="8" spans="2:9" x14ac:dyDescent="0.25">
      <c r="B8" s="79">
        <v>1</v>
      </c>
      <c r="C8" s="728" t="s">
        <v>55</v>
      </c>
      <c r="D8" s="205" t="s">
        <v>155</v>
      </c>
      <c r="E8" s="6" t="s">
        <v>120</v>
      </c>
      <c r="F8" s="205" t="s">
        <v>156</v>
      </c>
      <c r="G8" s="1001" t="s">
        <v>138</v>
      </c>
      <c r="H8" s="80" t="s">
        <v>158</v>
      </c>
      <c r="I8" s="336">
        <v>55479.1</v>
      </c>
    </row>
    <row r="9" spans="2:9" ht="15.75" thickBot="1" x14ac:dyDescent="0.3">
      <c r="B9" s="92"/>
      <c r="C9" s="385" t="s">
        <v>49</v>
      </c>
      <c r="D9" s="104" t="s">
        <v>157</v>
      </c>
      <c r="E9" s="6"/>
      <c r="F9" s="205"/>
      <c r="G9" s="1027"/>
      <c r="H9" s="214"/>
      <c r="I9" s="385"/>
    </row>
    <row r="10" spans="2:9" hidden="1" x14ac:dyDescent="0.25">
      <c r="B10" s="119">
        <v>2</v>
      </c>
      <c r="C10" s="203" t="s">
        <v>55</v>
      </c>
      <c r="D10" s="102"/>
      <c r="E10" s="16"/>
      <c r="F10" s="102"/>
      <c r="G10" s="1019"/>
      <c r="H10" s="28"/>
      <c r="I10" s="820"/>
    </row>
    <row r="11" spans="2:9" ht="15.75" hidden="1" thickBot="1" x14ac:dyDescent="0.3">
      <c r="B11" s="118"/>
      <c r="C11" s="827" t="s">
        <v>49</v>
      </c>
      <c r="D11" s="101"/>
      <c r="E11" s="22"/>
      <c r="F11" s="89"/>
      <c r="G11" s="196"/>
      <c r="H11" s="252"/>
      <c r="I11" s="295"/>
    </row>
    <row r="12" spans="2:9" hidden="1" x14ac:dyDescent="0.25">
      <c r="B12" s="119">
        <v>2</v>
      </c>
      <c r="C12" s="734" t="s">
        <v>55</v>
      </c>
      <c r="D12" s="100"/>
      <c r="E12" s="16"/>
      <c r="F12" s="102"/>
      <c r="G12" s="707"/>
      <c r="H12" s="28"/>
      <c r="I12" s="531"/>
    </row>
    <row r="13" spans="2:9" hidden="1" x14ac:dyDescent="0.25">
      <c r="B13" s="245"/>
      <c r="C13" s="735" t="s">
        <v>49</v>
      </c>
      <c r="D13" s="104"/>
      <c r="E13" s="6"/>
      <c r="F13" s="205"/>
      <c r="G13" s="38"/>
      <c r="H13" s="23"/>
      <c r="I13" s="48"/>
    </row>
    <row r="14" spans="2:9" ht="15.75" hidden="1" thickBot="1" x14ac:dyDescent="0.3">
      <c r="B14" s="118"/>
      <c r="C14" s="825"/>
      <c r="D14" s="205"/>
      <c r="E14" s="205"/>
      <c r="F14" s="205"/>
      <c r="G14" s="38"/>
      <c r="H14" s="23"/>
      <c r="I14" s="48"/>
    </row>
    <row r="15" spans="2:9" hidden="1" x14ac:dyDescent="0.25">
      <c r="B15" s="255">
        <v>1</v>
      </c>
      <c r="C15" s="203" t="s">
        <v>55</v>
      </c>
      <c r="D15" s="102"/>
      <c r="E15" s="16"/>
      <c r="F15" s="102"/>
      <c r="G15" s="585"/>
      <c r="H15" s="23"/>
      <c r="I15" s="48"/>
    </row>
    <row r="16" spans="2:9" ht="15.75" hidden="1" thickBot="1" x14ac:dyDescent="0.3">
      <c r="B16" s="118"/>
      <c r="C16" s="874" t="s">
        <v>49</v>
      </c>
      <c r="D16" s="205"/>
      <c r="E16" s="6"/>
      <c r="F16" s="205"/>
      <c r="G16" s="6"/>
      <c r="H16" s="761"/>
      <c r="I16" s="91"/>
    </row>
    <row r="17" spans="2:9" hidden="1" x14ac:dyDescent="0.25">
      <c r="B17" s="826">
        <v>2</v>
      </c>
      <c r="C17" s="203" t="s">
        <v>55</v>
      </c>
      <c r="D17" s="205"/>
      <c r="E17" s="1000"/>
      <c r="F17" s="205"/>
      <c r="G17" s="436"/>
      <c r="H17" s="23"/>
      <c r="I17" s="48"/>
    </row>
    <row r="18" spans="2:9" ht="15.75" hidden="1" thickBot="1" x14ac:dyDescent="0.3">
      <c r="B18" s="826"/>
      <c r="C18" s="874" t="s">
        <v>49</v>
      </c>
      <c r="D18" s="205"/>
      <c r="E18" s="205"/>
      <c r="F18" s="205"/>
      <c r="G18" s="6"/>
      <c r="H18" s="761"/>
      <c r="I18" s="91"/>
    </row>
    <row r="19" spans="2:9" hidden="1" x14ac:dyDescent="0.25">
      <c r="B19" s="255">
        <v>3</v>
      </c>
      <c r="C19" s="203" t="s">
        <v>55</v>
      </c>
      <c r="D19" s="205"/>
      <c r="E19" s="1000"/>
      <c r="F19" s="7"/>
      <c r="G19" s="436"/>
      <c r="H19" s="29"/>
      <c r="I19" s="93"/>
    </row>
    <row r="20" spans="2:9" ht="15.75" hidden="1" thickBot="1" x14ac:dyDescent="0.3">
      <c r="B20" s="118"/>
      <c r="C20" s="874" t="s">
        <v>49</v>
      </c>
      <c r="D20" s="205"/>
      <c r="E20" s="205"/>
      <c r="F20" s="7"/>
      <c r="G20" s="6"/>
      <c r="H20" s="761"/>
      <c r="I20" s="91"/>
    </row>
    <row r="21" spans="2:9" hidden="1" x14ac:dyDescent="0.25">
      <c r="B21" s="826">
        <v>4</v>
      </c>
      <c r="C21" s="203" t="s">
        <v>55</v>
      </c>
      <c r="D21" s="654"/>
      <c r="E21" s="19"/>
      <c r="F21" s="102"/>
      <c r="G21" s="779"/>
      <c r="H21" s="24"/>
      <c r="I21" s="679"/>
    </row>
    <row r="22" spans="2:9" ht="15.75" hidden="1" thickBot="1" x14ac:dyDescent="0.3">
      <c r="B22" s="826"/>
      <c r="C22" s="874" t="s">
        <v>49</v>
      </c>
      <c r="D22" s="279"/>
      <c r="E22" s="7"/>
      <c r="F22" s="205"/>
      <c r="G22" s="6"/>
      <c r="H22" s="761"/>
      <c r="I22" s="91"/>
    </row>
    <row r="23" spans="2:9" hidden="1" x14ac:dyDescent="0.25">
      <c r="B23" s="255">
        <v>5</v>
      </c>
      <c r="C23" s="203" t="s">
        <v>55</v>
      </c>
      <c r="D23" s="347"/>
      <c r="E23" s="16"/>
      <c r="F23" s="19"/>
      <c r="G23" s="707"/>
      <c r="H23" s="29"/>
      <c r="I23" s="93"/>
    </row>
    <row r="24" spans="2:9" ht="15.75" hidden="1" thickBot="1" x14ac:dyDescent="0.3">
      <c r="B24" s="118"/>
      <c r="C24" s="874" t="s">
        <v>49</v>
      </c>
      <c r="D24" s="305"/>
      <c r="E24" s="6"/>
      <c r="F24" s="7"/>
      <c r="G24" s="6"/>
      <c r="H24" s="761"/>
      <c r="I24" s="91"/>
    </row>
    <row r="25" spans="2:9" ht="15.75" thickBot="1" x14ac:dyDescent="0.3">
      <c r="B25" s="1227" t="s">
        <v>53</v>
      </c>
      <c r="C25" s="1228"/>
      <c r="D25" s="1228"/>
      <c r="E25" s="1228"/>
      <c r="F25" s="1228"/>
      <c r="G25" s="1229"/>
      <c r="H25" s="1229"/>
      <c r="I25" s="433">
        <f>SUM(I8:K24)</f>
        <v>55479.1</v>
      </c>
    </row>
    <row r="26" spans="2:9" hidden="1" x14ac:dyDescent="0.25">
      <c r="B26" s="358">
        <v>1</v>
      </c>
      <c r="C26" s="1230" t="s">
        <v>102</v>
      </c>
      <c r="D26" s="225"/>
      <c r="E26" s="102"/>
      <c r="F26" s="16"/>
      <c r="G26" s="78"/>
      <c r="H26" s="50"/>
      <c r="I26" s="65"/>
    </row>
    <row r="27" spans="2:9" hidden="1" x14ac:dyDescent="0.25">
      <c r="B27" s="79"/>
      <c r="C27" s="1231"/>
      <c r="D27" s="176"/>
      <c r="E27" s="205"/>
      <c r="F27" s="6"/>
      <c r="G27" s="136"/>
      <c r="H27" s="228"/>
      <c r="I27" s="271"/>
    </row>
    <row r="28" spans="2:9" ht="15.75" hidden="1" thickBot="1" x14ac:dyDescent="0.3">
      <c r="B28" s="79"/>
      <c r="C28" s="1232"/>
      <c r="D28" s="101"/>
      <c r="E28" s="89"/>
      <c r="F28" s="189"/>
      <c r="G28" s="138"/>
      <c r="H28" s="249"/>
      <c r="I28" s="291"/>
    </row>
    <row r="29" spans="2:9" hidden="1" x14ac:dyDescent="0.25">
      <c r="B29" s="17">
        <v>1</v>
      </c>
      <c r="C29" s="1233" t="s">
        <v>25</v>
      </c>
      <c r="D29" s="102"/>
      <c r="E29" s="16"/>
      <c r="F29" s="19"/>
      <c r="G29" s="1020"/>
      <c r="H29" s="23"/>
      <c r="I29" s="191"/>
    </row>
    <row r="30" spans="2:9" hidden="1" x14ac:dyDescent="0.25">
      <c r="B30" s="17"/>
      <c r="C30" s="1234"/>
      <c r="D30" s="205"/>
      <c r="E30" s="6"/>
      <c r="F30" s="7"/>
      <c r="G30" s="38"/>
      <c r="H30" s="23"/>
      <c r="I30" s="69"/>
    </row>
    <row r="31" spans="2:9" hidden="1" x14ac:dyDescent="0.25">
      <c r="B31" s="17"/>
      <c r="C31" s="1234"/>
      <c r="D31" s="7"/>
      <c r="E31" s="205"/>
      <c r="F31" s="7"/>
      <c r="G31" s="38"/>
      <c r="H31" s="23"/>
      <c r="I31" s="1021"/>
    </row>
    <row r="32" spans="2:9" hidden="1" x14ac:dyDescent="0.25">
      <c r="B32" s="17"/>
      <c r="C32" s="1234"/>
      <c r="D32" s="7"/>
      <c r="E32" s="205"/>
      <c r="F32" s="7"/>
      <c r="G32" s="38"/>
      <c r="H32" s="23"/>
      <c r="I32" s="69"/>
    </row>
    <row r="33" spans="2:9" hidden="1" x14ac:dyDescent="0.25">
      <c r="B33" s="17"/>
      <c r="C33" s="1234"/>
      <c r="D33" s="7"/>
      <c r="E33" s="205"/>
      <c r="F33" s="7"/>
      <c r="G33" s="38"/>
      <c r="H33" s="23"/>
      <c r="I33" s="69"/>
    </row>
    <row r="34" spans="2:9" hidden="1" x14ac:dyDescent="0.25">
      <c r="B34" s="17"/>
      <c r="C34" s="1234"/>
      <c r="D34" s="7"/>
      <c r="E34" s="205"/>
      <c r="F34" s="7"/>
      <c r="G34" s="239"/>
      <c r="H34" s="536"/>
      <c r="I34" s="85"/>
    </row>
    <row r="35" spans="2:9" ht="15.75" hidden="1" thickBot="1" x14ac:dyDescent="0.3">
      <c r="B35" s="1027"/>
      <c r="C35" s="1235"/>
      <c r="D35" s="7"/>
      <c r="E35" s="205"/>
      <c r="F35" s="7"/>
      <c r="G35" s="201"/>
      <c r="H35" s="23"/>
      <c r="I35" s="191"/>
    </row>
    <row r="36" spans="2:9" ht="15.75" thickBot="1" x14ac:dyDescent="0.3">
      <c r="B36" s="115" t="s">
        <v>41</v>
      </c>
      <c r="C36" s="1060" t="s">
        <v>103</v>
      </c>
      <c r="D36" s="1051"/>
      <c r="E36" s="1051"/>
      <c r="F36" s="1051"/>
      <c r="G36" s="1057"/>
      <c r="H36" s="1057"/>
      <c r="I36" s="441">
        <f>I29+I30+I31+I32+I35+I33+I26</f>
        <v>0</v>
      </c>
    </row>
    <row r="37" spans="2:9" x14ac:dyDescent="0.25">
      <c r="B37" s="1042">
        <v>1</v>
      </c>
      <c r="C37" s="154" t="s">
        <v>84</v>
      </c>
      <c r="D37" s="225" t="s">
        <v>135</v>
      </c>
      <c r="E37" s="16" t="s">
        <v>126</v>
      </c>
      <c r="F37" s="100" t="s">
        <v>159</v>
      </c>
      <c r="G37" s="38" t="s">
        <v>138</v>
      </c>
      <c r="H37" s="51" t="s">
        <v>161</v>
      </c>
      <c r="I37" s="191">
        <v>28321.47</v>
      </c>
    </row>
    <row r="38" spans="2:9" ht="15.75" thickBot="1" x14ac:dyDescent="0.3">
      <c r="B38" s="1039"/>
      <c r="C38" s="1025"/>
      <c r="D38" s="176" t="s">
        <v>160</v>
      </c>
      <c r="E38" s="6"/>
      <c r="F38" s="205"/>
      <c r="G38" s="295"/>
      <c r="H38" s="857"/>
      <c r="I38" s="293"/>
    </row>
    <row r="39" spans="2:9" ht="15.75" hidden="1" thickBot="1" x14ac:dyDescent="0.3">
      <c r="B39" s="127">
        <v>2</v>
      </c>
      <c r="C39" s="629" t="s">
        <v>84</v>
      </c>
      <c r="D39" s="102"/>
      <c r="E39" s="16"/>
      <c r="F39" s="102"/>
      <c r="G39" s="368"/>
      <c r="H39" s="857"/>
      <c r="I39" s="535"/>
    </row>
    <row r="40" spans="2:9" ht="15.75" hidden="1" thickBot="1" x14ac:dyDescent="0.3">
      <c r="B40" s="1015"/>
      <c r="C40" s="856"/>
      <c r="D40" s="101"/>
      <c r="E40" s="22"/>
      <c r="F40" s="89"/>
      <c r="G40" s="201"/>
      <c r="H40" s="23"/>
      <c r="I40" s="48"/>
    </row>
    <row r="41" spans="2:9" hidden="1" x14ac:dyDescent="0.25">
      <c r="B41" s="852">
        <v>3</v>
      </c>
      <c r="C41" s="154" t="s">
        <v>84</v>
      </c>
      <c r="D41" s="225"/>
      <c r="E41" s="16"/>
      <c r="F41" s="102"/>
      <c r="G41" s="798"/>
      <c r="H41" s="28"/>
      <c r="I41" s="531"/>
    </row>
    <row r="42" spans="2:9" ht="15.75" hidden="1" thickBot="1" x14ac:dyDescent="0.3">
      <c r="B42" s="852"/>
      <c r="C42" s="1025"/>
      <c r="D42" s="132"/>
      <c r="E42" s="22"/>
      <c r="F42" s="89"/>
      <c r="G42" s="6"/>
      <c r="H42" s="761"/>
      <c r="I42" s="279"/>
    </row>
    <row r="43" spans="2:9" x14ac:dyDescent="0.25">
      <c r="B43" s="665"/>
      <c r="C43" s="666"/>
      <c r="D43" s="16"/>
      <c r="E43" s="667" t="s">
        <v>85</v>
      </c>
      <c r="F43" s="16"/>
      <c r="G43" s="26"/>
      <c r="H43" s="28"/>
      <c r="I43" s="668">
        <f>SUM(I37:K42)</f>
        <v>28321.47</v>
      </c>
    </row>
    <row r="44" spans="2:9" ht="15.75" hidden="1" thickBot="1" x14ac:dyDescent="0.3">
      <c r="B44" s="665">
        <v>1</v>
      </c>
      <c r="C44" s="1012" t="s">
        <v>26</v>
      </c>
      <c r="D44" s="102"/>
      <c r="E44" s="16"/>
      <c r="F44" s="102"/>
      <c r="G44" s="138"/>
      <c r="H44" s="20"/>
      <c r="I44" s="60"/>
    </row>
    <row r="45" spans="2:9" ht="15.75" hidden="1" thickBot="1" x14ac:dyDescent="0.3">
      <c r="B45" s="683"/>
      <c r="C45" s="1025"/>
      <c r="D45" s="205"/>
      <c r="E45" s="6"/>
      <c r="F45" s="205"/>
      <c r="G45" s="27"/>
      <c r="H45" s="83"/>
      <c r="I45" s="614"/>
    </row>
    <row r="46" spans="2:9" hidden="1" x14ac:dyDescent="0.25">
      <c r="B46" s="1014">
        <v>2</v>
      </c>
      <c r="C46" s="1024" t="s">
        <v>26</v>
      </c>
      <c r="D46" s="102"/>
      <c r="E46" s="16"/>
      <c r="F46" s="102"/>
      <c r="G46" s="38"/>
      <c r="H46" s="23"/>
      <c r="I46" s="48"/>
    </row>
    <row r="47" spans="2:9" ht="15.75" hidden="1" thickBot="1" x14ac:dyDescent="0.3">
      <c r="B47" s="1015"/>
      <c r="C47" s="1025"/>
      <c r="D47" s="205"/>
      <c r="E47" s="1022"/>
      <c r="F47" s="205"/>
      <c r="G47" s="46"/>
      <c r="H47" s="20"/>
      <c r="I47" s="227"/>
    </row>
    <row r="48" spans="2:9" ht="15.75" hidden="1" thickBot="1" x14ac:dyDescent="0.3">
      <c r="B48" s="1015"/>
      <c r="C48" s="1013"/>
      <c r="D48" s="101"/>
      <c r="E48" s="89"/>
      <c r="F48" s="89"/>
      <c r="G48" s="38"/>
      <c r="H48" s="23"/>
      <c r="I48" s="1021"/>
    </row>
    <row r="49" spans="2:9" ht="15.75" hidden="1" thickBot="1" x14ac:dyDescent="0.3">
      <c r="B49" s="128">
        <v>1</v>
      </c>
      <c r="C49" s="1012" t="s">
        <v>26</v>
      </c>
      <c r="D49" s="100"/>
      <c r="E49" s="6"/>
      <c r="F49" s="102"/>
      <c r="G49" s="47"/>
      <c r="H49" s="24"/>
      <c r="I49" s="679"/>
    </row>
    <row r="50" spans="2:9" ht="15.75" hidden="1" thickBot="1" x14ac:dyDescent="0.3">
      <c r="B50" s="1013"/>
      <c r="C50" s="1025"/>
      <c r="D50" s="104"/>
      <c r="E50" s="6"/>
      <c r="F50" s="205"/>
      <c r="G50" s="47"/>
      <c r="H50" s="51"/>
      <c r="I50" s="1021"/>
    </row>
    <row r="51" spans="2:9" ht="15.75" thickBot="1" x14ac:dyDescent="0.3">
      <c r="B51" s="1236" t="s">
        <v>75</v>
      </c>
      <c r="C51" s="1237"/>
      <c r="D51" s="1237"/>
      <c r="E51" s="1237"/>
      <c r="F51" s="1237"/>
      <c r="G51" s="1237"/>
      <c r="H51" s="1237"/>
      <c r="I51" s="434">
        <f>I44+I46+I47+I48+I49+I50</f>
        <v>0</v>
      </c>
    </row>
    <row r="52" spans="2:9" ht="15.75" hidden="1" thickBot="1" x14ac:dyDescent="0.3">
      <c r="B52" s="328">
        <v>1</v>
      </c>
      <c r="C52" s="359" t="s">
        <v>39</v>
      </c>
      <c r="D52" s="16"/>
      <c r="E52" s="102"/>
      <c r="F52" s="16"/>
      <c r="G52" s="233"/>
      <c r="H52" s="20"/>
      <c r="I52" s="42"/>
    </row>
    <row r="53" spans="2:9" ht="15.75" hidden="1" thickBot="1" x14ac:dyDescent="0.3">
      <c r="B53" s="670"/>
      <c r="C53" s="671"/>
      <c r="D53" s="27"/>
      <c r="E53" s="64"/>
      <c r="F53" s="22"/>
      <c r="G53" s="204"/>
      <c r="H53" s="20"/>
      <c r="I53" s="20"/>
    </row>
    <row r="54" spans="2:9" ht="15.75" hidden="1" thickBot="1" x14ac:dyDescent="0.3">
      <c r="B54" s="683"/>
      <c r="C54" s="538"/>
      <c r="D54" s="352"/>
      <c r="E54" s="22"/>
      <c r="F54" s="89"/>
      <c r="G54" s="39"/>
      <c r="H54" s="21"/>
      <c r="I54" s="669"/>
    </row>
    <row r="55" spans="2:9" hidden="1" x14ac:dyDescent="0.25">
      <c r="B55" s="519">
        <v>2</v>
      </c>
      <c r="C55" s="520" t="s">
        <v>39</v>
      </c>
      <c r="D55" s="205"/>
      <c r="E55" s="205"/>
      <c r="F55" s="205"/>
      <c r="G55" s="1018"/>
      <c r="H55" s="80"/>
      <c r="I55" s="532"/>
    </row>
    <row r="56" spans="2:9" ht="15.75" hidden="1" thickBot="1" x14ac:dyDescent="0.3">
      <c r="B56" s="398"/>
      <c r="C56" s="406"/>
      <c r="D56" s="205"/>
      <c r="E56" s="205"/>
      <c r="F56" s="205"/>
      <c r="G56" s="38"/>
      <c r="H56" s="51"/>
      <c r="I56" s="1021"/>
    </row>
    <row r="57" spans="2:9" hidden="1" x14ac:dyDescent="0.25">
      <c r="B57" s="1014"/>
      <c r="C57" s="537"/>
      <c r="D57" s="205"/>
      <c r="E57" s="205"/>
      <c r="F57" s="205"/>
      <c r="G57" s="38"/>
      <c r="H57" s="51"/>
      <c r="I57" s="1021"/>
    </row>
    <row r="58" spans="2:9" ht="15.75" hidden="1" thickBot="1" x14ac:dyDescent="0.3">
      <c r="B58" s="1014"/>
      <c r="C58" s="537"/>
      <c r="D58" s="205"/>
      <c r="E58" s="205"/>
      <c r="F58" s="205"/>
      <c r="G58" s="46"/>
      <c r="H58" s="20"/>
      <c r="I58" s="60"/>
    </row>
    <row r="59" spans="2:9" ht="15.75" hidden="1" thickBot="1" x14ac:dyDescent="0.3">
      <c r="B59" s="127">
        <v>1</v>
      </c>
      <c r="C59" s="407" t="s">
        <v>39</v>
      </c>
      <c r="D59" s="529"/>
      <c r="E59" s="102"/>
      <c r="F59" s="347"/>
      <c r="G59" s="584"/>
      <c r="H59" s="36"/>
      <c r="I59" s="42"/>
    </row>
    <row r="60" spans="2:9" hidden="1" x14ac:dyDescent="0.25">
      <c r="B60" s="405"/>
      <c r="C60" s="408"/>
      <c r="D60" s="530"/>
      <c r="E60" s="205"/>
      <c r="F60" s="305"/>
      <c r="G60" s="1020"/>
      <c r="H60" s="51"/>
      <c r="I60" s="191"/>
    </row>
    <row r="61" spans="2:9" hidden="1" x14ac:dyDescent="0.25">
      <c r="B61" s="1017"/>
      <c r="C61" s="409"/>
      <c r="D61" s="239"/>
      <c r="E61" s="367"/>
      <c r="F61" s="248"/>
      <c r="G61" s="1020"/>
      <c r="H61" s="51"/>
      <c r="I61" s="191"/>
    </row>
    <row r="62" spans="2:9" hidden="1" x14ac:dyDescent="0.25">
      <c r="B62" s="1016"/>
      <c r="C62" s="410"/>
      <c r="D62" s="411"/>
      <c r="E62" s="1016"/>
      <c r="F62" s="338"/>
      <c r="G62" s="1020"/>
      <c r="H62" s="51"/>
      <c r="I62" s="191"/>
    </row>
    <row r="63" spans="2:9" ht="15.75" hidden="1" thickBot="1" x14ac:dyDescent="0.3">
      <c r="B63" s="1016"/>
      <c r="C63" s="410"/>
      <c r="D63" s="412"/>
      <c r="E63" s="131"/>
      <c r="F63" s="449"/>
      <c r="G63" s="1020"/>
      <c r="H63" s="51"/>
      <c r="I63" s="1021"/>
    </row>
    <row r="64" spans="2:9" ht="15.75" thickBot="1" x14ac:dyDescent="0.3">
      <c r="B64" s="1238" t="s">
        <v>59</v>
      </c>
      <c r="C64" s="1237"/>
      <c r="D64" s="1237"/>
      <c r="E64" s="1237"/>
      <c r="F64" s="1237"/>
      <c r="G64" s="1237"/>
      <c r="H64" s="1237"/>
      <c r="I64" s="434">
        <f>SUM(I52:I63)</f>
        <v>0</v>
      </c>
    </row>
    <row r="65" spans="2:9" ht="26.25" hidden="1" thickBot="1" x14ac:dyDescent="0.3">
      <c r="B65" s="200">
        <v>1</v>
      </c>
      <c r="C65" s="438" t="s">
        <v>32</v>
      </c>
      <c r="D65" s="100"/>
      <c r="E65" s="16"/>
      <c r="F65" s="102"/>
      <c r="G65" s="138"/>
      <c r="H65" s="20"/>
      <c r="I65" s="53"/>
    </row>
    <row r="66" spans="2:9" hidden="1" x14ac:dyDescent="0.25">
      <c r="B66" s="86"/>
      <c r="C66" s="451"/>
      <c r="D66" s="104"/>
      <c r="E66" s="6"/>
      <c r="F66" s="205"/>
      <c r="G66" s="136"/>
      <c r="H66" s="23"/>
      <c r="I66" s="1021"/>
    </row>
    <row r="67" spans="2:9" ht="15.75" hidden="1" thickBot="1" x14ac:dyDescent="0.3">
      <c r="B67" s="86"/>
      <c r="C67" s="451"/>
      <c r="D67" s="104"/>
      <c r="E67" s="6"/>
      <c r="F67" s="7"/>
      <c r="G67" s="38"/>
      <c r="H67" s="36"/>
      <c r="I67" s="227"/>
    </row>
    <row r="68" spans="2:9" ht="25.5" hidden="1" x14ac:dyDescent="0.25">
      <c r="B68" s="200">
        <v>1</v>
      </c>
      <c r="C68" s="438" t="s">
        <v>32</v>
      </c>
      <c r="D68" s="102"/>
      <c r="E68" s="16"/>
      <c r="F68" s="102"/>
      <c r="G68" s="1005"/>
      <c r="H68" s="29"/>
      <c r="I68" s="212"/>
    </row>
    <row r="69" spans="2:9" ht="15.75" hidden="1" thickBot="1" x14ac:dyDescent="0.3">
      <c r="B69" s="182"/>
      <c r="C69" s="641"/>
      <c r="D69" s="89"/>
      <c r="E69" s="22"/>
      <c r="F69" s="89"/>
      <c r="G69" s="648"/>
      <c r="H69" s="83"/>
      <c r="I69" s="30"/>
    </row>
    <row r="70" spans="2:9" ht="15.75" hidden="1" thickBot="1" x14ac:dyDescent="0.3">
      <c r="B70" s="86"/>
      <c r="C70" s="566"/>
      <c r="D70" s="104"/>
      <c r="E70" s="599"/>
      <c r="F70" s="205"/>
      <c r="G70" s="136"/>
      <c r="H70" s="23"/>
      <c r="I70" s="69"/>
    </row>
    <row r="71" spans="2:9" ht="15.75" hidden="1" thickBot="1" x14ac:dyDescent="0.3">
      <c r="B71" s="200">
        <v>1</v>
      </c>
      <c r="C71" s="830" t="s">
        <v>58</v>
      </c>
      <c r="D71" s="102"/>
      <c r="E71" s="16"/>
      <c r="F71" s="19"/>
      <c r="G71" s="687"/>
      <c r="H71" s="20"/>
      <c r="I71" s="53"/>
    </row>
    <row r="72" spans="2:9" ht="15.75" hidden="1" thickBot="1" x14ac:dyDescent="0.3">
      <c r="B72" s="86"/>
      <c r="C72" s="831" t="s">
        <v>90</v>
      </c>
      <c r="D72" s="89"/>
      <c r="E72" s="22"/>
      <c r="F72" s="8"/>
      <c r="G72" s="136"/>
      <c r="H72" s="761"/>
      <c r="I72" s="40"/>
    </row>
    <row r="73" spans="2:9" hidden="1" x14ac:dyDescent="0.25">
      <c r="B73" s="1023">
        <v>2</v>
      </c>
      <c r="C73" s="1026" t="s">
        <v>58</v>
      </c>
      <c r="D73" s="102"/>
      <c r="E73" s="16"/>
      <c r="F73" s="102"/>
      <c r="G73" s="585"/>
      <c r="H73" s="23"/>
      <c r="I73" s="1021"/>
    </row>
    <row r="74" spans="2:9" ht="15.75" hidden="1" thickBot="1" x14ac:dyDescent="0.3">
      <c r="B74" s="124"/>
      <c r="C74" s="875" t="s">
        <v>90</v>
      </c>
      <c r="D74" s="205"/>
      <c r="E74" s="6"/>
      <c r="F74" s="205"/>
      <c r="G74" s="138"/>
      <c r="H74" s="20"/>
      <c r="I74" s="53"/>
    </row>
    <row r="75" spans="2:9" hidden="1" x14ac:dyDescent="0.25">
      <c r="B75" s="200">
        <v>1</v>
      </c>
      <c r="C75" s="1223" t="s">
        <v>32</v>
      </c>
      <c r="D75" s="205"/>
      <c r="E75" s="6"/>
      <c r="F75" s="7"/>
      <c r="G75" s="928"/>
      <c r="H75" s="23"/>
      <c r="I75" s="69"/>
    </row>
    <row r="76" spans="2:9" ht="15.75" hidden="1" thickBot="1" x14ac:dyDescent="0.3">
      <c r="B76" s="182"/>
      <c r="C76" s="1239"/>
      <c r="D76" s="205"/>
      <c r="E76" s="6"/>
      <c r="F76" s="7"/>
      <c r="G76" s="239"/>
      <c r="H76" s="24"/>
      <c r="I76" s="367"/>
    </row>
    <row r="77" spans="2:9" hidden="1" x14ac:dyDescent="0.25">
      <c r="B77" s="86"/>
      <c r="C77" s="1223" t="s">
        <v>32</v>
      </c>
      <c r="D77" s="102"/>
      <c r="E77" s="16"/>
      <c r="F77" s="102"/>
      <c r="G77" s="585"/>
      <c r="H77" s="23"/>
      <c r="I77" s="69"/>
    </row>
    <row r="78" spans="2:9" ht="15.75" hidden="1" thickBot="1" x14ac:dyDescent="0.3">
      <c r="B78" s="86"/>
      <c r="C78" s="1239"/>
      <c r="D78" s="205"/>
      <c r="E78" s="6"/>
      <c r="F78" s="205"/>
      <c r="G78" s="138"/>
      <c r="H78" s="20"/>
      <c r="I78" s="267"/>
    </row>
    <row r="79" spans="2:9" ht="15.75" hidden="1" thickBot="1" x14ac:dyDescent="0.3">
      <c r="B79" s="86"/>
      <c r="C79" s="832"/>
      <c r="D79" s="205"/>
      <c r="E79" s="892"/>
      <c r="F79" s="205"/>
      <c r="G79" s="648"/>
      <c r="H79" s="33"/>
      <c r="I79" s="30"/>
    </row>
    <row r="80" spans="2:9" hidden="1" x14ac:dyDescent="0.25">
      <c r="B80" s="200"/>
      <c r="C80" s="1223" t="s">
        <v>32</v>
      </c>
      <c r="D80" s="102"/>
      <c r="E80" s="16"/>
      <c r="F80" s="19"/>
      <c r="G80" s="987"/>
      <c r="H80" s="945"/>
      <c r="I80" s="26"/>
    </row>
    <row r="81" spans="2:9" ht="15.75" hidden="1" thickBot="1" x14ac:dyDescent="0.3">
      <c r="B81" s="182"/>
      <c r="C81" s="1239"/>
      <c r="D81" s="205"/>
      <c r="E81" s="6"/>
      <c r="F81" s="7"/>
      <c r="G81" s="138"/>
      <c r="H81" s="33"/>
      <c r="I81" s="844"/>
    </row>
    <row r="82" spans="2:9" hidden="1" x14ac:dyDescent="0.25">
      <c r="B82" s="86">
        <v>4</v>
      </c>
      <c r="C82" s="1223" t="s">
        <v>32</v>
      </c>
      <c r="D82" s="102"/>
      <c r="E82" s="16"/>
      <c r="F82" s="102"/>
      <c r="G82" s="988"/>
      <c r="H82" s="29"/>
      <c r="I82" s="212"/>
    </row>
    <row r="83" spans="2:9" ht="15.75" hidden="1" thickBot="1" x14ac:dyDescent="0.3">
      <c r="B83" s="182"/>
      <c r="C83" s="1224"/>
      <c r="D83" s="205"/>
      <c r="E83" s="6"/>
      <c r="F83" s="205"/>
      <c r="G83" s="53"/>
      <c r="H83" s="20"/>
      <c r="I83" s="53"/>
    </row>
    <row r="84" spans="2:9" hidden="1" x14ac:dyDescent="0.25">
      <c r="B84" s="86">
        <v>5</v>
      </c>
      <c r="C84" s="1240" t="s">
        <v>32</v>
      </c>
      <c r="D84" s="102"/>
      <c r="E84" s="16"/>
      <c r="F84" s="102"/>
      <c r="G84" s="585"/>
      <c r="H84" s="23"/>
      <c r="I84" s="69"/>
    </row>
    <row r="85" spans="2:9" ht="15.75" hidden="1" thickBot="1" x14ac:dyDescent="0.3">
      <c r="B85" s="86"/>
      <c r="C85" s="1241"/>
      <c r="D85" s="104"/>
      <c r="E85" s="6"/>
      <c r="F85" s="205"/>
      <c r="G85" s="136"/>
      <c r="H85" s="23"/>
      <c r="I85" s="69"/>
    </row>
    <row r="86" spans="2:9" hidden="1" x14ac:dyDescent="0.25">
      <c r="B86" s="86"/>
      <c r="C86" s="1240" t="s">
        <v>32</v>
      </c>
      <c r="D86" s="102"/>
      <c r="E86" s="16"/>
      <c r="F86" s="102"/>
      <c r="G86" s="585"/>
      <c r="H86" s="23"/>
      <c r="I86" s="69"/>
    </row>
    <row r="87" spans="2:9" ht="15.75" hidden="1" thickBot="1" x14ac:dyDescent="0.3">
      <c r="B87" s="86"/>
      <c r="C87" s="1241"/>
      <c r="D87" s="205"/>
      <c r="E87" s="6"/>
      <c r="F87" s="205"/>
      <c r="G87" s="27"/>
      <c r="H87" s="83"/>
      <c r="I87" s="27"/>
    </row>
    <row r="88" spans="2:9" ht="15.75" hidden="1" thickBot="1" x14ac:dyDescent="0.3">
      <c r="B88" s="86"/>
      <c r="C88" s="989"/>
      <c r="D88" s="6"/>
      <c r="E88" s="6"/>
      <c r="F88" s="6"/>
      <c r="G88" s="27"/>
      <c r="H88" s="83"/>
      <c r="I88" s="27"/>
    </row>
    <row r="89" spans="2:9" ht="15.75" hidden="1" thickBot="1" x14ac:dyDescent="0.3">
      <c r="B89" s="86"/>
      <c r="C89" s="989"/>
      <c r="D89" s="6"/>
      <c r="E89" s="6"/>
      <c r="F89" s="6"/>
      <c r="G89" s="27"/>
      <c r="H89" s="83"/>
      <c r="I89" s="27"/>
    </row>
    <row r="90" spans="2:9" ht="15.75" hidden="1" thickBot="1" x14ac:dyDescent="0.3">
      <c r="B90" s="86"/>
      <c r="C90" s="989"/>
      <c r="D90" s="6"/>
      <c r="E90" s="6"/>
      <c r="F90" s="6"/>
      <c r="G90" s="27"/>
      <c r="H90" s="83"/>
      <c r="I90" s="27"/>
    </row>
    <row r="91" spans="2:9" ht="15.75" hidden="1" thickBot="1" x14ac:dyDescent="0.3">
      <c r="B91" s="86"/>
      <c r="C91" s="989"/>
      <c r="D91" s="6"/>
      <c r="E91" s="6"/>
      <c r="F91" s="6"/>
      <c r="G91" s="27"/>
      <c r="H91" s="83"/>
      <c r="I91" s="27"/>
    </row>
    <row r="92" spans="2:9" ht="15.75" hidden="1" thickBot="1" x14ac:dyDescent="0.3">
      <c r="B92" s="86"/>
      <c r="C92" s="989"/>
      <c r="D92" s="6"/>
      <c r="E92" s="6"/>
      <c r="F92" s="6"/>
      <c r="G92" s="27"/>
      <c r="H92" s="83"/>
      <c r="I92" s="27"/>
    </row>
    <row r="93" spans="2:9" ht="15.75" thickBot="1" x14ac:dyDescent="0.3">
      <c r="B93" s="1242" t="s">
        <v>54</v>
      </c>
      <c r="C93" s="1243"/>
      <c r="D93" s="1243"/>
      <c r="E93" s="1243"/>
      <c r="F93" s="1243"/>
      <c r="G93" s="1243"/>
      <c r="H93" s="1243"/>
      <c r="I93" s="435">
        <f>SUM(I65:K86)</f>
        <v>0</v>
      </c>
    </row>
    <row r="94" spans="2:9" hidden="1" x14ac:dyDescent="0.25">
      <c r="B94" s="7">
        <v>1</v>
      </c>
      <c r="C94" s="306" t="s">
        <v>69</v>
      </c>
      <c r="D94" s="205"/>
      <c r="E94" s="205"/>
      <c r="F94" s="205"/>
      <c r="G94" s="201"/>
      <c r="H94" s="80"/>
      <c r="I94" s="336"/>
    </row>
    <row r="95" spans="2:9" ht="15.75" hidden="1" thickBot="1" x14ac:dyDescent="0.3">
      <c r="B95" s="7"/>
      <c r="C95" s="234"/>
      <c r="D95" s="205"/>
      <c r="E95" s="205"/>
      <c r="F95" s="205"/>
      <c r="G95" s="201"/>
      <c r="H95" s="251"/>
      <c r="I95" s="291"/>
    </row>
    <row r="96" spans="2:9" hidden="1" x14ac:dyDescent="0.25">
      <c r="B96" s="7"/>
      <c r="C96" s="234"/>
      <c r="D96" s="7"/>
      <c r="E96" s="205"/>
      <c r="F96" s="7"/>
      <c r="G96" s="201"/>
      <c r="H96" s="251"/>
      <c r="I96" s="290"/>
    </row>
    <row r="97" spans="2:9" ht="15.75" hidden="1" thickBot="1" x14ac:dyDescent="0.3">
      <c r="B97" s="44"/>
      <c r="C97" s="67"/>
      <c r="D97" s="7"/>
      <c r="E97" s="205"/>
      <c r="F97" s="7"/>
      <c r="G97" s="204"/>
      <c r="H97" s="252"/>
      <c r="I97" s="291"/>
    </row>
    <row r="98" spans="2:9" ht="15.75" thickBot="1" x14ac:dyDescent="0.3">
      <c r="B98" s="1140" t="s">
        <v>70</v>
      </c>
      <c r="C98" s="1141"/>
      <c r="D98" s="1141"/>
      <c r="E98" s="1141"/>
      <c r="F98" s="1141"/>
      <c r="G98" s="1141"/>
      <c r="H98" s="1141"/>
      <c r="I98" s="433">
        <f>SUM(I94:I97)</f>
        <v>0</v>
      </c>
    </row>
    <row r="99" spans="2:9" ht="15.75" thickBot="1" x14ac:dyDescent="0.3">
      <c r="B99" s="1140" t="s">
        <v>22</v>
      </c>
      <c r="C99" s="1141"/>
      <c r="D99" s="1141"/>
      <c r="E99" s="1141"/>
      <c r="F99" s="1141"/>
      <c r="G99" s="1141"/>
      <c r="H99" s="1141"/>
      <c r="I99" s="433">
        <f>I25+I64+I98+I36+I51+I43+I93</f>
        <v>83800.570000000007</v>
      </c>
    </row>
  </sheetData>
  <mergeCells count="17">
    <mergeCell ref="C84:C85"/>
    <mergeCell ref="C86:C87"/>
    <mergeCell ref="B93:H93"/>
    <mergeCell ref="B98:H98"/>
    <mergeCell ref="B99:H99"/>
    <mergeCell ref="C82:C83"/>
    <mergeCell ref="D6:D7"/>
    <mergeCell ref="B25:H25"/>
    <mergeCell ref="C26:C28"/>
    <mergeCell ref="C29:C35"/>
    <mergeCell ref="C36:H36"/>
    <mergeCell ref="B37:B38"/>
    <mergeCell ref="B51:H51"/>
    <mergeCell ref="B64:H64"/>
    <mergeCell ref="C75:C76"/>
    <mergeCell ref="C77:C78"/>
    <mergeCell ref="C80:C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UNICE</vt:lpstr>
      <vt:lpstr>PNS </vt:lpstr>
      <vt:lpstr> 50% </vt:lpstr>
      <vt:lpstr>50%CV</vt:lpstr>
      <vt:lpstr>Unice CV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2026-02-27T11:29:51Z</cp:lastPrinted>
  <dcterms:created xsi:type="dcterms:W3CDTF">2018-07-04T12:33:56Z</dcterms:created>
  <dcterms:modified xsi:type="dcterms:W3CDTF">2026-03-12T12:14:52Z</dcterms:modified>
</cp:coreProperties>
</file>