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 50% OCT.25" sheetId="27" r:id="rId1"/>
    <sheet name="50%CV OCT.25" sheetId="28" r:id="rId2"/>
    <sheet name="Unice CV OCT.25" sheetId="29" r:id="rId3"/>
  </sheets>
  <calcPr calcId="145621"/>
</workbook>
</file>

<file path=xl/calcChain.xml><?xml version="1.0" encoding="utf-8"?>
<calcChain xmlns="http://schemas.openxmlformats.org/spreadsheetml/2006/main">
  <c r="H45" i="28" l="1"/>
  <c r="H29" i="28"/>
  <c r="H35" i="29" l="1"/>
  <c r="H50" i="29" l="1"/>
  <c r="H42" i="29"/>
  <c r="H24" i="29"/>
  <c r="H14" i="28"/>
  <c r="I86" i="27" l="1"/>
  <c r="I34" i="27" l="1"/>
  <c r="H92" i="29" l="1"/>
  <c r="J52" i="27" l="1"/>
  <c r="K52" i="27"/>
  <c r="I52" i="27"/>
  <c r="I29" i="28" l="1"/>
  <c r="J29" i="28"/>
  <c r="I14" i="28"/>
  <c r="J14" i="28"/>
  <c r="I52" i="28"/>
  <c r="J52" i="28"/>
  <c r="J86" i="27" l="1"/>
  <c r="K86" i="27"/>
  <c r="J59" i="27" l="1"/>
  <c r="K59" i="27"/>
  <c r="J34" i="27"/>
  <c r="K34" i="27"/>
  <c r="J13" i="27"/>
  <c r="K13" i="27"/>
  <c r="J87" i="27" l="1"/>
  <c r="K87" i="27"/>
  <c r="I92" i="29" l="1"/>
  <c r="J92" i="29"/>
  <c r="I63" i="29"/>
  <c r="J63" i="29"/>
  <c r="I50" i="29"/>
  <c r="J50" i="29"/>
  <c r="I35" i="29"/>
  <c r="J35" i="29"/>
  <c r="H52" i="28" l="1"/>
  <c r="J45" i="28"/>
  <c r="I59" i="27" l="1"/>
  <c r="J97" i="29" l="1"/>
  <c r="I97" i="29"/>
  <c r="H97" i="29"/>
  <c r="H63" i="29"/>
  <c r="J42" i="29"/>
  <c r="I42" i="29"/>
  <c r="J24" i="29"/>
  <c r="I24" i="29"/>
  <c r="J37" i="28"/>
  <c r="J53" i="28" s="1"/>
  <c r="I37" i="28"/>
  <c r="H37" i="28"/>
  <c r="I34" i="28"/>
  <c r="H34" i="28"/>
  <c r="H98" i="29" l="1"/>
  <c r="H53" i="28"/>
  <c r="I53" i="28"/>
  <c r="I98" i="29"/>
  <c r="J98" i="29" l="1"/>
  <c r="I74" i="27" l="1"/>
  <c r="I13" i="27"/>
  <c r="I87" i="27" l="1"/>
</calcChain>
</file>

<file path=xl/sharedStrings.xml><?xml version="1.0" encoding="utf-8"?>
<sst xmlns="http://schemas.openxmlformats.org/spreadsheetml/2006/main" count="318" uniqueCount="141">
  <si>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</si>
  <si>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</si>
  <si>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</si>
  <si>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</si>
  <si>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</si>
  <si>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</si>
  <si>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</si>
  <si>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</si>
  <si>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</si>
  <si>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</si>
  <si>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</si>
  <si>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</si>
  <si>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</si>
  <si>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</si>
  <si>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 MEDIPLUS EXIM</t>
  </si>
  <si>
    <t>TOTAL FARMEXIM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</si>
  <si>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</si>
  <si>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</si>
  <si>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</si>
  <si>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</si>
  <si>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</si>
  <si>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</si>
  <si>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</si>
  <si>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</si>
  <si>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</si>
  <si>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</si>
  <si>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</si>
  <si>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</si>
  <si>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</si>
  <si>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</si>
  <si>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TOTAL GENERAL</t>
  </si>
  <si>
    <t>PENSIONARI 50% cv</t>
  </si>
  <si>
    <t>FILDAS</t>
  </si>
  <si>
    <t>TRADING</t>
  </si>
  <si>
    <t xml:space="preserve">TOTAL FILDAS TRADING </t>
  </si>
  <si>
    <t>TOTAL FILDAS TRADING</t>
  </si>
  <si>
    <t>TOTAL ALLIANCE HEALTHCARE</t>
  </si>
  <si>
    <t xml:space="preserve">FILDAS </t>
  </si>
  <si>
    <t xml:space="preserve"> HEALTHCARE </t>
  </si>
  <si>
    <t xml:space="preserve">ALLIANCE  </t>
  </si>
  <si>
    <t xml:space="preserve">TOTAL  FARMEXIM                 </t>
  </si>
  <si>
    <t xml:space="preserve">valoare factura </t>
  </si>
  <si>
    <t>decontare</t>
  </si>
  <si>
    <t>Propus spre</t>
  </si>
  <si>
    <t>valoare factura</t>
  </si>
  <si>
    <t xml:space="preserve">TOTAL GENERAL </t>
  </si>
  <si>
    <t>PHARMA</t>
  </si>
  <si>
    <t>T O T A L  PHARMA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</si>
  <si>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</si>
  <si>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</si>
  <si>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</si>
  <si>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</si>
  <si>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Ramas de</t>
  </si>
  <si>
    <t>plata</t>
  </si>
  <si>
    <t xml:space="preserve">Propus spre </t>
  </si>
  <si>
    <t>ROPHARMA SA</t>
  </si>
  <si>
    <t>TOTAL ROPHARMA SA</t>
  </si>
  <si>
    <t>CAS MARAMURES</t>
  </si>
  <si>
    <t xml:space="preserve">HEALTHCARE </t>
  </si>
  <si>
    <t>HEALTHCARE</t>
  </si>
  <si>
    <t xml:space="preserve">ALLIANCE </t>
  </si>
  <si>
    <t>GENTIANA</t>
  </si>
  <si>
    <t>LUANA FARM</t>
  </si>
  <si>
    <t xml:space="preserve">                                                          TOTAL ROPHARMA SA</t>
  </si>
  <si>
    <t>DR.MAX SRL MEDIPLUS</t>
  </si>
  <si>
    <t>TOTAL  DR MAX SRL MEDIPLUS</t>
  </si>
  <si>
    <t>ŞEF SERVICIU DSMARFE</t>
  </si>
  <si>
    <t>EC. GABRIELA BLAGA</t>
  </si>
  <si>
    <t>ÎNTOCMIT</t>
  </si>
  <si>
    <t>EC. MARIANA JONAS</t>
  </si>
  <si>
    <t>Director executiv economic</t>
  </si>
  <si>
    <t xml:space="preserve">  Director executiv relatii contractuale</t>
  </si>
  <si>
    <t>Șef serviciu DSMARFE</t>
  </si>
  <si>
    <t>Director general</t>
  </si>
  <si>
    <t>Ec. Adrian MĂDĂRAS</t>
  </si>
  <si>
    <t>Ec. Claudia TUNS</t>
  </si>
  <si>
    <t>Ec. Vasile MAJDIK</t>
  </si>
  <si>
    <t>Ec. Gabriela BLAGA</t>
  </si>
  <si>
    <t>Întocmit,</t>
  </si>
  <si>
    <t>Ec. Mariana JONAS</t>
  </si>
  <si>
    <t>CRISFARM</t>
  </si>
  <si>
    <t>NOV.2025</t>
  </si>
  <si>
    <t>1343/18.11.2025</t>
  </si>
  <si>
    <t>13377/20.11.2025</t>
  </si>
  <si>
    <t>ROZEFARM</t>
  </si>
  <si>
    <t>DEC.2025</t>
  </si>
  <si>
    <t>LUMILEVA</t>
  </si>
  <si>
    <t>APOSTOL</t>
  </si>
  <si>
    <t>50809/03.12.2025</t>
  </si>
  <si>
    <t>14978/09.12.2025</t>
  </si>
  <si>
    <t>SIM-JASMINFARM</t>
  </si>
  <si>
    <t>4378/04.12.2025</t>
  </si>
  <si>
    <t>15071/10.12.2025</t>
  </si>
  <si>
    <t>643/05.12.2025</t>
  </si>
  <si>
    <t>15240/15.12.2025</t>
  </si>
  <si>
    <t>1346/25.11.2025</t>
  </si>
  <si>
    <t>14713/02.12.2025</t>
  </si>
  <si>
    <t>COMIRO INVEST</t>
  </si>
  <si>
    <t>1361/09.12.2025</t>
  </si>
  <si>
    <t>15170/12.12.2025</t>
  </si>
  <si>
    <t>SILVER WOOLF</t>
  </si>
  <si>
    <t>1362/09.12.2025</t>
  </si>
  <si>
    <t>15171/12.12.2025</t>
  </si>
  <si>
    <t>219/13.11.2025</t>
  </si>
  <si>
    <t>14690/28.11.2025</t>
  </si>
  <si>
    <t>15012/09.12.2025</t>
  </si>
  <si>
    <t>568/05.11.2025</t>
  </si>
  <si>
    <t>14539/26.11.2025</t>
  </si>
  <si>
    <t>IAN.2025</t>
  </si>
  <si>
    <t>SALIX FARM</t>
  </si>
  <si>
    <t>4343/02.12.2025</t>
  </si>
  <si>
    <t>21/05.01.2025</t>
  </si>
  <si>
    <t>PLATI  CESIUNI      IANUARIE 2026</t>
  </si>
  <si>
    <t>PLATI  CESIUNI  IANUARIE 2026</t>
  </si>
  <si>
    <t xml:space="preserve">PENSIONARI 50% </t>
  </si>
  <si>
    <t>PLATI CESIUNI     IANUARIE 2026</t>
  </si>
  <si>
    <t>Unice CV</t>
  </si>
  <si>
    <t>MMSAL 1251/03.11.2025</t>
  </si>
  <si>
    <t>Pensionari</t>
  </si>
  <si>
    <t>MMSAL 1253/03.11.2025</t>
  </si>
  <si>
    <t>Pensionari CV</t>
  </si>
  <si>
    <t>MMSAL 1250/03.11.2025</t>
  </si>
  <si>
    <t>GENTIANA 416/03.11.2025</t>
  </si>
  <si>
    <t>GENTIANA 418/03.11.2025</t>
  </si>
  <si>
    <t>GENTIANA 415/03.11.2025</t>
  </si>
  <si>
    <t>LUM 10060/03.11.2025</t>
  </si>
  <si>
    <t>SIMJ 282/15.11.2025</t>
  </si>
  <si>
    <t>SIMJ 285/15.11.2025</t>
  </si>
  <si>
    <t>SIMJ 288/15.11.2025</t>
  </si>
  <si>
    <t>MM 150/03.11.2025</t>
  </si>
  <si>
    <t>CRISV 2020/13.11.2025</t>
  </si>
  <si>
    <t xml:space="preserve">Pensionari </t>
  </si>
  <si>
    <t>LUA 859/03.11.2025</t>
  </si>
  <si>
    <t>CAS 261/03.11.2025</t>
  </si>
  <si>
    <t>AQUA 1359/03.11.2025</t>
  </si>
  <si>
    <t>CLT 316/03.11.2025</t>
  </si>
  <si>
    <t>LUA 856/03.11.2025</t>
  </si>
  <si>
    <t>CLT 313/03.11.2025</t>
  </si>
  <si>
    <t>CRISV 2017/13.11.2025</t>
  </si>
  <si>
    <t>AQUA 1356/03.11.2025</t>
  </si>
  <si>
    <t>CLT 314/03.11.2025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</si>
</sst>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Arial"/>
      <family val="2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2">
    <xf numFmtId="0" fontId="0" fillId="0" borderId="0"/>
    <xf numFmtId="0" fontId="7" fillId="0" borderId="0"/>
  </cellStyleXfs>
  <cellXfs count="586">
    <xf numFmtId="0" fontId="0" fillId="0" borderId="0" xfId="0"/>
    <xf numFmtId="0" fontId="9" fillId="0" borderId="0" xfId="0" applyFont="1"/>
    <xf numFmtId="0" fontId="8" fillId="0" borderId="2" xfId="1" applyFont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8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0" fillId="0" borderId="17" xfId="0" applyFont="1" applyBorder="1" applyAlignment="1"/>
    <xf numFmtId="0" fontId="0" fillId="0" borderId="16" xfId="0" applyFill="1" applyBorder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4" fontId="0" fillId="0" borderId="30" xfId="0" applyNumberFormat="1" applyFill="1" applyBorder="1"/>
    <xf numFmtId="0" fontId="0" fillId="0" borderId="23" xfId="0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9" xfId="0" applyBorder="1"/>
    <xf numFmtId="0" fontId="0" fillId="0" borderId="52" xfId="0" applyBorder="1"/>
    <xf numFmtId="0" fontId="0" fillId="0" borderId="9" xfId="0" applyFill="1" applyBorder="1"/>
    <xf numFmtId="0" fontId="0" fillId="0" borderId="13" xfId="0" applyFill="1" applyBorder="1"/>
    <xf numFmtId="0" fontId="8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8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14" fillId="0" borderId="17" xfId="0" applyFont="1" applyBorder="1" applyAlignment="1">
      <alignment horizontal="right" vertical="top" wrapText="1"/>
    </xf>
    <xf numFmtId="0" fontId="8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4" fontId="0" fillId="0" borderId="0" xfId="0" applyNumberFormat="1" applyFill="1" applyBorder="1"/>
    <xf numFmtId="0" fontId="8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7" fillId="0" borderId="52" xfId="1" applyFont="1" applyBorder="1" applyAlignment="1">
      <alignment horizontal="right" vertical="top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0" fillId="0" borderId="34" xfId="0" applyBorder="1" applyAlignment="1">
      <alignment horizontal="center" vertical="top" wrapText="1"/>
    </xf>
    <xf numFmtId="0" fontId="10" fillId="0" borderId="21" xfId="0" applyFont="1" applyBorder="1" applyAlignment="1"/>
    <xf numFmtId="0" fontId="8" fillId="0" borderId="25" xfId="1" applyFont="1" applyBorder="1" applyAlignment="1">
      <alignment horizontal="right"/>
    </xf>
    <xf numFmtId="0" fontId="8" fillId="0" borderId="26" xfId="1" applyFont="1" applyBorder="1" applyAlignment="1">
      <alignment horizontal="center" vertical="center"/>
    </xf>
    <xf numFmtId="0" fontId="14" fillId="0" borderId="25" xfId="0" applyFont="1" applyBorder="1" applyAlignment="1">
      <alignment horizontal="right" vertical="top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0" fillId="0" borderId="54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7" fillId="0" borderId="1" xfId="1" applyFont="1" applyBorder="1" applyAlignment="1">
      <alignment horizontal="right" vertical="top"/>
    </xf>
    <xf numFmtId="17" fontId="0" fillId="0" borderId="26" xfId="0" applyNumberFormat="1" applyBorder="1"/>
    <xf numFmtId="4" fontId="0" fillId="0" borderId="58" xfId="0" applyNumberFormat="1" applyBorder="1"/>
    <xf numFmtId="0" fontId="10" fillId="0" borderId="26" xfId="0" applyFont="1" applyBorder="1" applyAlignment="1">
      <alignment wrapText="1"/>
    </xf>
    <xf numFmtId="0" fontId="10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7" fontId="0" fillId="0" borderId="25" xfId="0" applyNumberFormat="1" applyBorder="1"/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48" xfId="0" applyFill="1" applyBorder="1"/>
    <xf numFmtId="0" fontId="7" fillId="0" borderId="28" xfId="1" applyFont="1" applyBorder="1" applyAlignment="1">
      <alignment horizontal="right" vertical="top"/>
    </xf>
    <xf numFmtId="0" fontId="6" fillId="0" borderId="3" xfId="0" applyFont="1" applyBorder="1" applyAlignment="1">
      <alignment horizontal="center"/>
    </xf>
    <xf numFmtId="0" fontId="0" fillId="0" borderId="34" xfId="0" applyFont="1" applyBorder="1"/>
    <xf numFmtId="0" fontId="10" fillId="0" borderId="60" xfId="0" applyFont="1" applyBorder="1" applyAlignment="1">
      <alignment horizontal="center"/>
    </xf>
    <xf numFmtId="14" fontId="0" fillId="0" borderId="54" xfId="0" applyNumberFormat="1" applyFill="1" applyBorder="1"/>
    <xf numFmtId="0" fontId="0" fillId="0" borderId="54" xfId="0" applyFill="1" applyBorder="1" applyAlignment="1">
      <alignment horizontal="left" vertical="top"/>
    </xf>
    <xf numFmtId="0" fontId="14" fillId="0" borderId="6" xfId="0" applyFont="1" applyBorder="1" applyAlignment="1">
      <alignment horizontal="right" vertical="top" wrapText="1"/>
    </xf>
    <xf numFmtId="4" fontId="10" fillId="0" borderId="54" xfId="0" applyNumberFormat="1" applyFont="1" applyBorder="1"/>
    <xf numFmtId="0" fontId="0" fillId="0" borderId="35" xfId="0" applyFill="1" applyBorder="1"/>
    <xf numFmtId="4" fontId="0" fillId="0" borderId="9" xfId="0" applyNumberFormat="1" applyBorder="1"/>
    <xf numFmtId="0" fontId="0" fillId="0" borderId="59" xfId="0" applyBorder="1"/>
    <xf numFmtId="0" fontId="0" fillId="0" borderId="47" xfId="0" applyFill="1" applyBorder="1" applyAlignment="1">
      <alignment vertical="top"/>
    </xf>
    <xf numFmtId="0" fontId="14" fillId="0" borderId="10" xfId="0" applyFont="1" applyBorder="1" applyAlignment="1">
      <alignment horizontal="right" vertical="top" wrapText="1"/>
    </xf>
    <xf numFmtId="0" fontId="0" fillId="0" borderId="56" xfId="0" applyFill="1" applyBorder="1"/>
    <xf numFmtId="0" fontId="8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8" fillId="0" borderId="2" xfId="1" applyFont="1" applyBorder="1" applyAlignment="1">
      <alignment horizontal="center" wrapText="1"/>
    </xf>
    <xf numFmtId="0" fontId="0" fillId="0" borderId="12" xfId="0" applyBorder="1"/>
    <xf numFmtId="0" fontId="0" fillId="0" borderId="25" xfId="0" applyBorder="1" applyAlignment="1">
      <alignment horizontal="left" vertical="top"/>
    </xf>
    <xf numFmtId="0" fontId="8" fillId="0" borderId="34" xfId="1" applyFont="1" applyBorder="1" applyAlignment="1">
      <alignment horizontal="center"/>
    </xf>
    <xf numFmtId="0" fontId="0" fillId="0" borderId="44" xfId="0" applyFill="1" applyBorder="1"/>
    <xf numFmtId="0" fontId="8" fillId="0" borderId="25" xfId="1" applyFont="1" applyBorder="1" applyAlignment="1">
      <alignment horizontal="center" vertical="top"/>
    </xf>
    <xf numFmtId="0" fontId="0" fillId="0" borderId="61" xfId="0" applyBorder="1"/>
    <xf numFmtId="14" fontId="0" fillId="0" borderId="26" xfId="0" applyNumberFormat="1" applyFill="1" applyBorder="1"/>
    <xf numFmtId="0" fontId="0" fillId="0" borderId="30" xfId="0" applyBorder="1"/>
    <xf numFmtId="0" fontId="0" fillId="0" borderId="68" xfId="0" applyFill="1" applyBorder="1" applyAlignment="1">
      <alignment horizontal="right"/>
    </xf>
    <xf numFmtId="0" fontId="0" fillId="0" borderId="53" xfId="0" applyFill="1" applyBorder="1"/>
    <xf numFmtId="49" fontId="0" fillId="0" borderId="52" xfId="0" applyNumberFormat="1" applyBorder="1"/>
    <xf numFmtId="0" fontId="2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0" fillId="0" borderId="55" xfId="0" applyFill="1" applyBorder="1"/>
    <xf numFmtId="0" fontId="7" fillId="0" borderId="6" xfId="1" applyFont="1" applyBorder="1" applyAlignment="1">
      <alignment horizontal="right" vertical="top"/>
    </xf>
    <xf numFmtId="0" fontId="2" fillId="0" borderId="34" xfId="0" applyFont="1" applyBorder="1" applyAlignment="1">
      <alignment horizontal="center"/>
    </xf>
    <xf numFmtId="0" fontId="0" fillId="0" borderId="47" xfId="0" applyBorder="1" applyAlignment="1"/>
    <xf numFmtId="0" fontId="1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54" xfId="1" applyFont="1" applyBorder="1" applyAlignment="1">
      <alignment horizontal="center" vertical="center"/>
    </xf>
    <xf numFmtId="0" fontId="8" fillId="0" borderId="23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0" fillId="0" borderId="60" xfId="0" applyBorder="1"/>
    <xf numFmtId="0" fontId="0" fillId="0" borderId="29" xfId="0" applyFill="1" applyBorder="1" applyAlignment="1">
      <alignment horizontal="right"/>
    </xf>
    <xf numFmtId="0" fontId="0" fillId="0" borderId="60" xfId="0" applyFill="1" applyBorder="1" applyAlignment="1">
      <alignment horizontal="right"/>
    </xf>
    <xf numFmtId="0" fontId="0" fillId="0" borderId="68" xfId="0" applyBorder="1" applyAlignment="1">
      <alignment horizontal="right"/>
    </xf>
    <xf numFmtId="0" fontId="0" fillId="0" borderId="29" xfId="0" applyBorder="1" applyAlignment="1">
      <alignment horizontal="right"/>
    </xf>
    <xf numFmtId="0" fontId="8" fillId="0" borderId="26" xfId="1" applyFont="1" applyBorder="1" applyAlignment="1">
      <alignment horizontal="right"/>
    </xf>
    <xf numFmtId="0" fontId="8" fillId="0" borderId="26" xfId="1" applyFont="1" applyFill="1" applyBorder="1" applyAlignment="1">
      <alignment horizontal="center"/>
    </xf>
    <xf numFmtId="4" fontId="0" fillId="0" borderId="68" xfId="0" applyNumberFormat="1" applyFill="1" applyBorder="1"/>
    <xf numFmtId="0" fontId="0" fillId="0" borderId="68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62" xfId="0" applyNumberFormat="1" applyBorder="1"/>
    <xf numFmtId="4" fontId="0" fillId="0" borderId="62" xfId="0" applyNumberFormat="1" applyFill="1" applyBorder="1"/>
    <xf numFmtId="0" fontId="0" fillId="0" borderId="57" xfId="0" applyBorder="1" applyAlignment="1"/>
    <xf numFmtId="0" fontId="0" fillId="0" borderId="47" xfId="0" applyFont="1" applyFill="1" applyBorder="1"/>
    <xf numFmtId="0" fontId="0" fillId="0" borderId="60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2" xfId="0" applyFill="1" applyBorder="1"/>
    <xf numFmtId="0" fontId="0" fillId="0" borderId="52" xfId="0" applyFont="1" applyFill="1" applyBorder="1"/>
    <xf numFmtId="4" fontId="0" fillId="0" borderId="38" xfId="0" applyNumberFormat="1" applyBorder="1"/>
    <xf numFmtId="0" fontId="0" fillId="0" borderId="4" xfId="0" applyBorder="1" applyAlignment="1">
      <alignment horizontal="right"/>
    </xf>
    <xf numFmtId="4" fontId="0" fillId="0" borderId="65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1" xfId="0" applyNumberFormat="1" applyBorder="1"/>
    <xf numFmtId="4" fontId="0" fillId="0" borderId="69" xfId="0" applyNumberFormat="1" applyBorder="1"/>
    <xf numFmtId="4" fontId="0" fillId="0" borderId="63" xfId="0" applyNumberFormat="1" applyBorder="1"/>
    <xf numFmtId="4" fontId="0" fillId="0" borderId="61" xfId="0" applyNumberFormat="1" applyFill="1" applyBorder="1"/>
    <xf numFmtId="0" fontId="0" fillId="0" borderId="63" xfId="0" applyFill="1" applyBorder="1"/>
    <xf numFmtId="4" fontId="0" fillId="0" borderId="63" xfId="0" applyNumberFormat="1" applyFill="1" applyBorder="1"/>
    <xf numFmtId="0" fontId="0" fillId="0" borderId="63" xfId="0" applyBorder="1"/>
    <xf numFmtId="0" fontId="0" fillId="0" borderId="42" xfId="0" applyBorder="1"/>
    <xf numFmtId="49" fontId="10" fillId="0" borderId="52" xfId="0" applyNumberFormat="1" applyFont="1" applyBorder="1"/>
    <xf numFmtId="0" fontId="0" fillId="0" borderId="65" xfId="0" applyBorder="1"/>
    <xf numFmtId="0" fontId="19" fillId="0" borderId="4" xfId="0" applyFont="1" applyBorder="1" applyAlignment="1">
      <alignment horizontal="center"/>
    </xf>
    <xf numFmtId="0" fontId="8" fillId="0" borderId="54" xfId="1" applyFont="1" applyFill="1" applyBorder="1" applyAlignment="1">
      <alignment horizontal="center"/>
    </xf>
    <xf numFmtId="4" fontId="0" fillId="0" borderId="66" xfId="0" applyNumberFormat="1" applyBorder="1"/>
    <xf numFmtId="4" fontId="0" fillId="0" borderId="46" xfId="0" applyNumberFormat="1" applyBorder="1"/>
    <xf numFmtId="4" fontId="0" fillId="0" borderId="69" xfId="0" applyNumberFormat="1" applyFill="1" applyBorder="1"/>
    <xf numFmtId="0" fontId="0" fillId="0" borderId="59" xfId="0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29" xfId="0" applyFill="1" applyBorder="1"/>
    <xf numFmtId="4" fontId="0" fillId="0" borderId="45" xfId="0" applyNumberFormat="1" applyBorder="1"/>
    <xf numFmtId="0" fontId="8" fillId="0" borderId="59" xfId="1" applyFont="1" applyFill="1" applyBorder="1" applyAlignment="1">
      <alignment horizontal="center"/>
    </xf>
    <xf numFmtId="0" fontId="0" fillId="0" borderId="44" xfId="0" applyBorder="1"/>
    <xf numFmtId="0" fontId="0" fillId="0" borderId="68" xfId="0" applyBorder="1" applyAlignment="1">
      <alignment vertical="top"/>
    </xf>
    <xf numFmtId="4" fontId="0" fillId="0" borderId="58" xfId="0" applyNumberFormat="1" applyFill="1" applyBorder="1"/>
    <xf numFmtId="4" fontId="0" fillId="0" borderId="54" xfId="0" applyNumberFormat="1" applyFill="1" applyBorder="1"/>
    <xf numFmtId="0" fontId="0" fillId="0" borderId="33" xfId="0" applyBorder="1"/>
    <xf numFmtId="0" fontId="8" fillId="0" borderId="26" xfId="1" applyFont="1" applyBorder="1" applyAlignment="1">
      <alignment horizontal="right" vertical="top"/>
    </xf>
    <xf numFmtId="0" fontId="0" fillId="0" borderId="35" xfId="0" applyBorder="1"/>
    <xf numFmtId="4" fontId="0" fillId="0" borderId="69" xfId="0" applyNumberFormat="1" applyBorder="1" applyAlignment="1">
      <alignment vertical="top"/>
    </xf>
    <xf numFmtId="0" fontId="0" fillId="0" borderId="62" xfId="0" applyBorder="1" applyAlignment="1">
      <alignment vertical="top"/>
    </xf>
    <xf numFmtId="0" fontId="8" fillId="0" borderId="6" xfId="1" applyFont="1" applyBorder="1" applyAlignment="1">
      <alignment horizontal="center"/>
    </xf>
    <xf numFmtId="0" fontId="8" fillId="0" borderId="26" xfId="1" applyFont="1" applyBorder="1" applyAlignment="1">
      <alignment horizontal="center" vertical="top"/>
    </xf>
    <xf numFmtId="49" fontId="19" fillId="0" borderId="26" xfId="0" applyNumberFormat="1" applyFont="1" applyBorder="1" applyAlignment="1">
      <alignment horizontal="center" vertical="center"/>
    </xf>
    <xf numFmtId="0" fontId="10" fillId="0" borderId="54" xfId="0" applyFont="1" applyBorder="1" applyAlignment="1"/>
    <xf numFmtId="0" fontId="0" fillId="0" borderId="62" xfId="0" applyBorder="1" applyAlignment="1">
      <alignment horizontal="right"/>
    </xf>
    <xf numFmtId="4" fontId="0" fillId="0" borderId="62" xfId="0" applyNumberFormat="1" applyFill="1" applyBorder="1" applyAlignment="1">
      <alignment vertical="top"/>
    </xf>
    <xf numFmtId="4" fontId="0" fillId="0" borderId="69" xfId="0" applyNumberFormat="1" applyBorder="1" applyAlignment="1">
      <alignment horizontal="right"/>
    </xf>
    <xf numFmtId="4" fontId="10" fillId="0" borderId="61" xfId="0" applyNumberFormat="1" applyFont="1" applyBorder="1"/>
    <xf numFmtId="4" fontId="4" fillId="0" borderId="62" xfId="0" applyNumberFormat="1" applyFont="1" applyBorder="1"/>
    <xf numFmtId="0" fontId="0" fillId="0" borderId="13" xfId="0" applyBorder="1"/>
    <xf numFmtId="0" fontId="0" fillId="0" borderId="53" xfId="0" applyBorder="1"/>
    <xf numFmtId="0" fontId="10" fillId="0" borderId="25" xfId="0" applyFont="1" applyBorder="1" applyAlignment="1">
      <alignment horizontal="center"/>
    </xf>
    <xf numFmtId="0" fontId="8" fillId="0" borderId="54" xfId="1" applyFont="1" applyBorder="1" applyAlignment="1">
      <alignment horizontal="center" vertical="top"/>
    </xf>
    <xf numFmtId="4" fontId="0" fillId="0" borderId="65" xfId="0" applyNumberFormat="1" applyFill="1" applyBorder="1"/>
    <xf numFmtId="4" fontId="0" fillId="0" borderId="46" xfId="0" applyNumberFormat="1" applyFill="1" applyBorder="1"/>
    <xf numFmtId="0" fontId="0" fillId="0" borderId="65" xfId="0" applyBorder="1" applyAlignment="1">
      <alignment vertical="top"/>
    </xf>
    <xf numFmtId="4" fontId="0" fillId="0" borderId="66" xfId="0" applyNumberFormat="1" applyBorder="1" applyAlignment="1">
      <alignment vertical="top"/>
    </xf>
    <xf numFmtId="4" fontId="0" fillId="0" borderId="65" xfId="0" applyNumberFormat="1" applyFill="1" applyBorder="1" applyAlignment="1">
      <alignment vertical="top"/>
    </xf>
    <xf numFmtId="0" fontId="0" fillId="0" borderId="69" xfId="0" applyFill="1" applyBorder="1" applyAlignment="1">
      <alignment horizontal="right"/>
    </xf>
    <xf numFmtId="0" fontId="0" fillId="0" borderId="63" xfId="0" applyBorder="1" applyAlignment="1">
      <alignment horizontal="right"/>
    </xf>
    <xf numFmtId="0" fontId="0" fillId="0" borderId="62" xfId="0" applyFill="1" applyBorder="1" applyAlignment="1">
      <alignment horizontal="right" vertical="top"/>
    </xf>
    <xf numFmtId="0" fontId="0" fillId="0" borderId="24" xfId="0" applyBorder="1"/>
    <xf numFmtId="0" fontId="8" fillId="0" borderId="42" xfId="1" applyFont="1" applyFill="1" applyBorder="1" applyAlignment="1">
      <alignment horizontal="center"/>
    </xf>
    <xf numFmtId="4" fontId="0" fillId="0" borderId="66" xfId="0" applyNumberFormat="1" applyFill="1" applyBorder="1"/>
    <xf numFmtId="4" fontId="0" fillId="0" borderId="45" xfId="0" applyNumberFormat="1" applyFill="1" applyBorder="1"/>
    <xf numFmtId="4" fontId="0" fillId="0" borderId="70" xfId="0" applyNumberFormat="1" applyFill="1" applyBorder="1"/>
    <xf numFmtId="0" fontId="8" fillId="0" borderId="26" xfId="1" applyFont="1" applyFill="1" applyBorder="1" applyAlignment="1">
      <alignment horizontal="center" wrapText="1"/>
    </xf>
    <xf numFmtId="0" fontId="8" fillId="0" borderId="25" xfId="1" applyFont="1" applyBorder="1" applyAlignment="1">
      <alignment horizontal="center" wrapText="1"/>
    </xf>
    <xf numFmtId="0" fontId="0" fillId="0" borderId="51" xfId="0" applyBorder="1"/>
    <xf numFmtId="0" fontId="0" fillId="0" borderId="6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8" fillId="0" borderId="47" xfId="0" applyNumberFormat="1" applyFont="1" applyBorder="1" applyAlignment="1">
      <alignment horizontal="center" vertical="center" wrapText="1"/>
    </xf>
    <xf numFmtId="49" fontId="10" fillId="0" borderId="64" xfId="0" applyNumberFormat="1" applyFont="1" applyBorder="1" applyAlignment="1">
      <alignment horizontal="center" vertical="center" wrapText="1"/>
    </xf>
    <xf numFmtId="49" fontId="10" fillId="0" borderId="68" xfId="0" applyNumberFormat="1" applyFont="1" applyBorder="1" applyAlignment="1">
      <alignment horizontal="center" vertical="center" wrapText="1"/>
    </xf>
    <xf numFmtId="0" fontId="0" fillId="0" borderId="60" xfId="0" applyBorder="1" applyAlignment="1">
      <alignment wrapText="1"/>
    </xf>
    <xf numFmtId="0" fontId="0" fillId="0" borderId="68" xfId="0" applyBorder="1" applyAlignment="1">
      <alignment wrapText="1"/>
    </xf>
    <xf numFmtId="49" fontId="0" fillId="0" borderId="56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0" fillId="0" borderId="65" xfId="0" applyFill="1" applyBorder="1"/>
    <xf numFmtId="4" fontId="0" fillId="0" borderId="34" xfId="0" applyNumberFormat="1" applyFill="1" applyBorder="1"/>
    <xf numFmtId="49" fontId="19" fillId="0" borderId="26" xfId="0" applyNumberFormat="1" applyFont="1" applyBorder="1" applyAlignment="1">
      <alignment vertical="center" wrapText="1"/>
    </xf>
    <xf numFmtId="0" fontId="0" fillId="2" borderId="9" xfId="0" applyFill="1" applyBorder="1"/>
    <xf numFmtId="0" fontId="0" fillId="0" borderId="19" xfId="0" applyFill="1" applyBorder="1"/>
    <xf numFmtId="0" fontId="0" fillId="0" borderId="9" xfId="0" applyFill="1" applyBorder="1" applyAlignment="1">
      <alignment vertical="top"/>
    </xf>
    <xf numFmtId="0" fontId="0" fillId="0" borderId="68" xfId="0" applyFill="1" applyBorder="1" applyAlignment="1">
      <alignment horizontal="right" vertical="top"/>
    </xf>
    <xf numFmtId="4" fontId="21" fillId="0" borderId="25" xfId="0" applyNumberFormat="1" applyFont="1" applyBorder="1"/>
    <xf numFmtId="4" fontId="21" fillId="0" borderId="18" xfId="0" applyNumberFormat="1" applyFont="1" applyBorder="1"/>
    <xf numFmtId="4" fontId="22" fillId="0" borderId="25" xfId="0" applyNumberFormat="1" applyFont="1" applyBorder="1"/>
    <xf numFmtId="4" fontId="21" fillId="0" borderId="18" xfId="0" applyNumberFormat="1" applyFont="1" applyFill="1" applyBorder="1"/>
    <xf numFmtId="0" fontId="0" fillId="0" borderId="39" xfId="0" applyBorder="1" applyAlignment="1"/>
    <xf numFmtId="49" fontId="19" fillId="0" borderId="2" xfId="0" applyNumberFormat="1" applyFont="1" applyBorder="1" applyAlignment="1">
      <alignment vertical="top" wrapText="1"/>
    </xf>
    <xf numFmtId="4" fontId="21" fillId="0" borderId="15" xfId="0" applyNumberFormat="1" applyFont="1" applyBorder="1"/>
    <xf numFmtId="4" fontId="21" fillId="0" borderId="25" xfId="0" applyNumberFormat="1" applyFont="1" applyBorder="1" applyAlignment="1">
      <alignment horizontal="right"/>
    </xf>
    <xf numFmtId="4" fontId="23" fillId="0" borderId="18" xfId="0" applyNumberFormat="1" applyFont="1" applyBorder="1" applyAlignment="1">
      <alignment horizontal="right"/>
    </xf>
    <xf numFmtId="4" fontId="21" fillId="0" borderId="18" xfId="0" applyNumberFormat="1" applyFont="1" applyBorder="1" applyAlignment="1">
      <alignment horizontal="right"/>
    </xf>
    <xf numFmtId="0" fontId="21" fillId="0" borderId="54" xfId="0" applyFont="1" applyBorder="1" applyAlignment="1">
      <alignment horizontal="right"/>
    </xf>
    <xf numFmtId="4" fontId="21" fillId="0" borderId="62" xfId="0" applyNumberFormat="1" applyFont="1" applyBorder="1" applyAlignment="1">
      <alignment horizontal="right" vertical="center"/>
    </xf>
    <xf numFmtId="4" fontId="21" fillId="0" borderId="18" xfId="0" applyNumberFormat="1" applyFont="1" applyBorder="1" applyAlignment="1">
      <alignment horizontal="right" vertical="center"/>
    </xf>
    <xf numFmtId="4" fontId="21" fillId="0" borderId="26" xfId="0" applyNumberFormat="1" applyFont="1" applyBorder="1"/>
    <xf numFmtId="0" fontId="10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49" fontId="19" fillId="0" borderId="5" xfId="0" applyNumberFormat="1" applyFont="1" applyBorder="1" applyAlignment="1">
      <alignment vertical="top" wrapText="1"/>
    </xf>
    <xf numFmtId="4" fontId="21" fillId="0" borderId="14" xfId="0" applyNumberFormat="1" applyFont="1" applyBorder="1"/>
    <xf numFmtId="0" fontId="0" fillId="0" borderId="54" xfId="0" applyBorder="1" applyAlignment="1"/>
    <xf numFmtId="0" fontId="0" fillId="0" borderId="69" xfId="0" applyBorder="1" applyAlignment="1">
      <alignment horizontal="center" vertical="top"/>
    </xf>
    <xf numFmtId="49" fontId="10" fillId="0" borderId="57" xfId="0" applyNumberFormat="1" applyFont="1" applyBorder="1" applyAlignment="1">
      <alignment horizontal="center" vertical="center" wrapText="1"/>
    </xf>
    <xf numFmtId="4" fontId="21" fillId="0" borderId="32" xfId="0" applyNumberFormat="1" applyFont="1" applyBorder="1"/>
    <xf numFmtId="49" fontId="19" fillId="0" borderId="34" xfId="0" applyNumberFormat="1" applyFont="1" applyBorder="1" applyAlignment="1">
      <alignment vertical="top"/>
    </xf>
    <xf numFmtId="0" fontId="10" fillId="0" borderId="25" xfId="0" applyFont="1" applyBorder="1" applyAlignment="1">
      <alignment vertical="top"/>
    </xf>
    <xf numFmtId="4" fontId="21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4" fontId="21" fillId="0" borderId="21" xfId="0" applyNumberFormat="1" applyFont="1" applyBorder="1"/>
    <xf numFmtId="4" fontId="24" fillId="0" borderId="18" xfId="0" applyNumberFormat="1" applyFont="1" applyBorder="1"/>
    <xf numFmtId="0" fontId="0" fillId="0" borderId="46" xfId="0" applyFill="1" applyBorder="1"/>
    <xf numFmtId="0" fontId="0" fillId="0" borderId="40" xfId="0" applyFill="1" applyBorder="1" applyAlignment="1">
      <alignment horizontal="right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0" fillId="0" borderId="26" xfId="0" applyBorder="1" applyAlignment="1">
      <alignment vertical="top"/>
    </xf>
    <xf numFmtId="0" fontId="10" fillId="0" borderId="34" xfId="0" applyFont="1" applyBorder="1" applyAlignment="1">
      <alignment horizontal="center"/>
    </xf>
    <xf numFmtId="0" fontId="0" fillId="0" borderId="9" xfId="0" applyBorder="1"/>
    <xf numFmtId="0" fontId="10" fillId="0" borderId="6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6" fillId="0" borderId="54" xfId="0" applyNumberFormat="1" applyFont="1" applyBorder="1" applyAlignment="1">
      <alignment vertical="top" wrapText="1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0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0" fillId="0" borderId="57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4" xfId="0" applyBorder="1" applyAlignment="1">
      <alignment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48" xfId="0" applyBorder="1"/>
    <xf numFmtId="0" fontId="10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6" xfId="0" applyBorder="1"/>
    <xf numFmtId="0" fontId="0" fillId="0" borderId="9" xfId="0" applyBorder="1"/>
    <xf numFmtId="0" fontId="0" fillId="0" borderId="69" xfId="0" applyBorder="1"/>
    <xf numFmtId="0" fontId="0" fillId="0" borderId="62" xfId="0" applyBorder="1"/>
    <xf numFmtId="0" fontId="0" fillId="0" borderId="46" xfId="0" applyBorder="1" applyAlignment="1">
      <alignment vertical="top"/>
    </xf>
    <xf numFmtId="0" fontId="10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6" fillId="0" borderId="54" xfId="0" applyNumberFormat="1" applyFont="1" applyBorder="1" applyAlignment="1">
      <alignment vertical="top" wrapText="1"/>
    </xf>
    <xf numFmtId="0" fontId="0" fillId="0" borderId="56" xfId="0" applyBorder="1" applyAlignment="1">
      <alignment horizontal="center" vertical="top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5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3" xfId="0" applyBorder="1" applyAlignment="1">
      <alignment vertical="top"/>
    </xf>
    <xf numFmtId="0" fontId="25" fillId="0" borderId="26" xfId="1" applyFont="1" applyFill="1" applyBorder="1" applyAlignment="1">
      <alignment horizontal="center" wrapText="1"/>
    </xf>
    <xf numFmtId="0" fontId="25" fillId="0" borderId="25" xfId="1" applyFont="1" applyBorder="1" applyAlignment="1">
      <alignment horizontal="center"/>
    </xf>
    <xf numFmtId="0" fontId="0" fillId="0" borderId="47" xfId="0" applyBorder="1"/>
    <xf numFmtId="0" fontId="0" fillId="0" borderId="39" xfId="0" applyFill="1" applyBorder="1" applyAlignment="1">
      <alignment horizontal="left"/>
    </xf>
    <xf numFmtId="0" fontId="0" fillId="0" borderId="71" xfId="0" applyFill="1" applyBorder="1" applyAlignment="1">
      <alignment horizontal="right"/>
    </xf>
    <xf numFmtId="0" fontId="0" fillId="0" borderId="38" xfId="0" applyBorder="1"/>
    <xf numFmtId="0" fontId="0" fillId="0" borderId="58" xfId="0" applyFill="1" applyBorder="1"/>
    <xf numFmtId="0" fontId="0" fillId="0" borderId="58" xfId="0" applyBorder="1"/>
    <xf numFmtId="0" fontId="0" fillId="0" borderId="69" xfId="0" applyBorder="1" applyAlignment="1">
      <alignment vertical="top"/>
    </xf>
    <xf numFmtId="0" fontId="0" fillId="2" borderId="26" xfId="0" applyFill="1" applyBorder="1"/>
    <xf numFmtId="0" fontId="0" fillId="2" borderId="54" xfId="0" applyFill="1" applyBorder="1"/>
    <xf numFmtId="4" fontId="0" fillId="0" borderId="49" xfId="0" applyNumberFormat="1" applyBorder="1"/>
    <xf numFmtId="0" fontId="0" fillId="0" borderId="73" xfId="0" applyBorder="1"/>
    <xf numFmtId="4" fontId="21" fillId="0" borderId="35" xfId="0" applyNumberFormat="1" applyFont="1" applyBorder="1"/>
    <xf numFmtId="4" fontId="0" fillId="0" borderId="39" xfId="0" applyNumberFormat="1" applyFill="1" applyBorder="1"/>
    <xf numFmtId="0" fontId="0" fillId="0" borderId="72" xfId="0" applyBorder="1"/>
    <xf numFmtId="0" fontId="10" fillId="0" borderId="33" xfId="0" applyFont="1" applyBorder="1" applyAlignment="1">
      <alignment wrapText="1"/>
    </xf>
    <xf numFmtId="49" fontId="19" fillId="0" borderId="3" xfId="0" applyNumberFormat="1" applyFont="1" applyBorder="1" applyAlignment="1">
      <alignment vertical="top" wrapText="1"/>
    </xf>
    <xf numFmtId="0" fontId="0" fillId="0" borderId="27" xfId="0" applyFill="1" applyBorder="1"/>
    <xf numFmtId="4" fontId="21" fillId="0" borderId="65" xfId="0" applyNumberFormat="1" applyFont="1" applyBorder="1" applyAlignment="1">
      <alignment horizontal="right" vertical="center"/>
    </xf>
    <xf numFmtId="0" fontId="0" fillId="0" borderId="33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9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10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0" fillId="0" borderId="32" xfId="0" applyFont="1" applyBorder="1" applyAlignment="1"/>
    <xf numFmtId="0" fontId="10" fillId="0" borderId="32" xfId="0" applyFont="1" applyBorder="1"/>
    <xf numFmtId="4" fontId="21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74" xfId="0" applyNumberFormat="1" applyBorder="1" applyAlignment="1">
      <alignment horizontal="right"/>
    </xf>
    <xf numFmtId="4" fontId="0" fillId="0" borderId="75" xfId="0" applyNumberFormat="1" applyBorder="1" applyAlignment="1">
      <alignment horizontal="right"/>
    </xf>
    <xf numFmtId="0" fontId="0" fillId="0" borderId="63" xfId="0" applyBorder="1" applyAlignment="1">
      <alignment horizontal="center" vertical="top"/>
    </xf>
    <xf numFmtId="49" fontId="18" fillId="0" borderId="25" xfId="0" applyNumberFormat="1" applyFont="1" applyBorder="1" applyAlignment="1">
      <alignment horizontal="center" vertical="center" wrapText="1"/>
    </xf>
    <xf numFmtId="4" fontId="17" fillId="0" borderId="33" xfId="0" applyNumberFormat="1" applyFont="1" applyBorder="1"/>
    <xf numFmtId="4" fontId="0" fillId="0" borderId="13" xfId="0" applyNumberFormat="1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0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0" fillId="0" borderId="43" xfId="0" applyFill="1" applyBorder="1" applyAlignment="1">
      <alignment horizontal="left"/>
    </xf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10" fillId="0" borderId="26" xfId="0" applyFont="1" applyBorder="1" applyAlignment="1">
      <alignment horizontal="center"/>
    </xf>
    <xf numFmtId="0" fontId="0" fillId="0" borderId="69" xfId="0" applyBorder="1"/>
    <xf numFmtId="0" fontId="0" fillId="0" borderId="62" xfId="0" applyBorder="1"/>
    <xf numFmtId="0" fontId="8" fillId="0" borderId="1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4" fontId="21" fillId="0" borderId="10" xfId="0" applyNumberFormat="1" applyFont="1" applyBorder="1"/>
    <xf numFmtId="0" fontId="8" fillId="0" borderId="63" xfId="1" applyFont="1" applyFill="1" applyBorder="1" applyAlignment="1">
      <alignment horizontal="center"/>
    </xf>
    <xf numFmtId="0" fontId="0" fillId="0" borderId="9" xfId="0" applyBorder="1"/>
    <xf numFmtId="0" fontId="0" fillId="0" borderId="53" xfId="0" applyFill="1" applyBorder="1" applyAlignment="1">
      <alignment vertical="top"/>
    </xf>
    <xf numFmtId="0" fontId="8" fillId="0" borderId="54" xfId="1" applyFont="1" applyBorder="1" applyAlignment="1">
      <alignment horizontal="center" wrapText="1"/>
    </xf>
    <xf numFmtId="49" fontId="19" fillId="0" borderId="32" xfId="0" applyNumberFormat="1" applyFont="1" applyBorder="1" applyAlignment="1">
      <alignment horizontal="center" vertical="top" wrapText="1"/>
    </xf>
    <xf numFmtId="49" fontId="19" fillId="0" borderId="0" xfId="0" applyNumberFormat="1" applyFont="1" applyBorder="1" applyAlignment="1">
      <alignment horizontal="center" vertical="top" wrapText="1"/>
    </xf>
    <xf numFmtId="4" fontId="21" fillId="0" borderId="6" xfId="0" applyNumberFormat="1" applyFont="1" applyBorder="1" applyAlignment="1">
      <alignment horizontal="right" vertical="center"/>
    </xf>
    <xf numFmtId="4" fontId="21" fillId="0" borderId="0" xfId="0" applyNumberFormat="1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top"/>
    </xf>
    <xf numFmtId="0" fontId="0" fillId="0" borderId="24" xfId="0" applyBorder="1" applyAlignment="1"/>
    <xf numFmtId="0" fontId="0" fillId="0" borderId="9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62" xfId="0" applyBorder="1"/>
    <xf numFmtId="0" fontId="2" fillId="0" borderId="10" xfId="0" applyFont="1" applyBorder="1" applyAlignment="1">
      <alignment horizontal="center"/>
    </xf>
    <xf numFmtId="0" fontId="8" fillId="0" borderId="67" xfId="1" applyFont="1" applyFill="1" applyBorder="1" applyAlignment="1">
      <alignment horizontal="center"/>
    </xf>
    <xf numFmtId="0" fontId="8" fillId="0" borderId="38" xfId="1" applyFont="1" applyFill="1" applyBorder="1" applyAlignment="1">
      <alignment horizontal="center"/>
    </xf>
    <xf numFmtId="4" fontId="21" fillId="0" borderId="15" xfId="0" applyNumberFormat="1" applyFont="1" applyFill="1" applyBorder="1"/>
    <xf numFmtId="4" fontId="21" fillId="0" borderId="15" xfId="0" applyNumberFormat="1" applyFont="1" applyBorder="1" applyAlignment="1">
      <alignment horizontal="right" vertical="center"/>
    </xf>
    <xf numFmtId="0" fontId="0" fillId="0" borderId="72" xfId="0" applyFill="1" applyBorder="1"/>
    <xf numFmtId="4" fontId="24" fillId="0" borderId="15" xfId="0" applyNumberFormat="1" applyFont="1" applyBorder="1"/>
    <xf numFmtId="4" fontId="2" fillId="0" borderId="26" xfId="0" applyNumberFormat="1" applyFont="1" applyBorder="1"/>
    <xf numFmtId="0" fontId="0" fillId="0" borderId="5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0" fillId="0" borderId="39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51" xfId="0" applyFont="1" applyBorder="1" applyAlignment="1">
      <alignment vertical="top"/>
    </xf>
    <xf numFmtId="0" fontId="0" fillId="0" borderId="39" xfId="0" applyFill="1" applyBorder="1" applyAlignment="1">
      <alignment vertical="top"/>
    </xf>
    <xf numFmtId="0" fontId="0" fillId="0" borderId="16" xfId="0" applyBorder="1" applyAlignment="1"/>
    <xf numFmtId="49" fontId="19" fillId="0" borderId="26" xfId="0" applyNumberFormat="1" applyFont="1" applyBorder="1" applyAlignment="1">
      <alignment vertical="top" wrapText="1"/>
    </xf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0" fillId="0" borderId="1" xfId="0" applyFill="1" applyBorder="1"/>
    <xf numFmtId="0" fontId="0" fillId="0" borderId="55" xfId="0" applyBorder="1" applyAlignment="1"/>
    <xf numFmtId="0" fontId="0" fillId="0" borderId="43" xfId="0" applyBorder="1" applyAlignment="1"/>
    <xf numFmtId="0" fontId="0" fillId="2" borderId="34" xfId="0" applyFill="1" applyBorder="1"/>
    <xf numFmtId="0" fontId="0" fillId="0" borderId="24" xfId="0" applyBorder="1" applyAlignment="1">
      <alignment vertical="top"/>
    </xf>
    <xf numFmtId="0" fontId="0" fillId="0" borderId="62" xfId="0" applyBorder="1"/>
    <xf numFmtId="4" fontId="0" fillId="0" borderId="42" xfId="0" applyNumberFormat="1" applyFill="1" applyBorder="1"/>
    <xf numFmtId="0" fontId="19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0" xfId="0" applyBorder="1" applyAlignment="1"/>
    <xf numFmtId="49" fontId="16" fillId="0" borderId="0" xfId="0" applyNumberFormat="1" applyFont="1" applyBorder="1" applyAlignment="1">
      <alignment vertical="top" wrapText="1"/>
    </xf>
    <xf numFmtId="0" fontId="8" fillId="0" borderId="0" xfId="1" applyFont="1" applyBorder="1" applyAlignment="1">
      <alignment horizontal="right"/>
    </xf>
    <xf numFmtId="49" fontId="19" fillId="0" borderId="25" xfId="0" applyNumberFormat="1" applyFont="1" applyBorder="1" applyAlignment="1">
      <alignment horizontal="center" vertical="top" wrapText="1"/>
    </xf>
    <xf numFmtId="49" fontId="20" fillId="0" borderId="8" xfId="0" applyNumberFormat="1" applyFont="1" applyBorder="1" applyAlignment="1">
      <alignment vertical="top" wrapText="1"/>
    </xf>
    <xf numFmtId="49" fontId="20" fillId="0" borderId="20" xfId="0" applyNumberFormat="1" applyFont="1" applyBorder="1" applyAlignment="1">
      <alignment vertical="top" wrapText="1"/>
    </xf>
    <xf numFmtId="49" fontId="20" fillId="0" borderId="4" xfId="0" applyNumberFormat="1" applyFont="1" applyBorder="1" applyAlignment="1">
      <alignment vertical="top" wrapText="1"/>
    </xf>
    <xf numFmtId="0" fontId="0" fillId="0" borderId="62" xfId="0" applyBorder="1"/>
    <xf numFmtId="0" fontId="0" fillId="0" borderId="19" xfId="0" applyBorder="1"/>
    <xf numFmtId="0" fontId="10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10" fillId="0" borderId="0" xfId="0" applyFont="1" applyBorder="1" applyAlignment="1"/>
    <xf numFmtId="0" fontId="0" fillId="0" borderId="63" xfId="0" applyFill="1" applyBorder="1" applyAlignment="1">
      <alignment horizontal="right"/>
    </xf>
    <xf numFmtId="0" fontId="0" fillId="0" borderId="25" xfId="0" applyBorder="1" applyAlignment="1">
      <alignment vertical="top"/>
    </xf>
    <xf numFmtId="0" fontId="8" fillId="0" borderId="54" xfId="1" applyFont="1" applyBorder="1" applyAlignment="1">
      <alignment vertical="top"/>
    </xf>
    <xf numFmtId="0" fontId="15" fillId="0" borderId="25" xfId="0" applyFont="1" applyBorder="1" applyAlignment="1">
      <alignment vertical="top"/>
    </xf>
    <xf numFmtId="0" fontId="0" fillId="0" borderId="62" xfId="0" applyBorder="1"/>
    <xf numFmtId="0" fontId="8" fillId="0" borderId="34" xfId="1" applyFont="1" applyBorder="1" applyAlignment="1">
      <alignment horizontal="right"/>
    </xf>
    <xf numFmtId="0" fontId="0" fillId="0" borderId="52" xfId="0" applyFill="1" applyBorder="1"/>
    <xf numFmtId="0" fontId="0" fillId="0" borderId="20" xfId="0" applyFill="1" applyBorder="1"/>
    <xf numFmtId="0" fontId="0" fillId="0" borderId="25" xfId="0" applyBorder="1" applyAlignment="1">
      <alignment horizontal="center" vertical="top"/>
    </xf>
    <xf numFmtId="0" fontId="0" fillId="0" borderId="9" xfId="0" applyBorder="1"/>
    <xf numFmtId="0" fontId="14" fillId="0" borderId="26" xfId="0" applyFont="1" applyBorder="1" applyAlignment="1">
      <alignment horizontal="right" vertical="top" wrapText="1"/>
    </xf>
    <xf numFmtId="0" fontId="10" fillId="0" borderId="25" xfId="0" applyFont="1" applyBorder="1" applyAlignment="1"/>
    <xf numFmtId="49" fontId="20" fillId="0" borderId="33" xfId="0" applyNumberFormat="1" applyFont="1" applyBorder="1" applyAlignment="1">
      <alignment vertical="top" wrapText="1"/>
    </xf>
    <xf numFmtId="0" fontId="0" fillId="0" borderId="56" xfId="0" applyFill="1" applyBorder="1" applyAlignment="1">
      <alignment vertical="top"/>
    </xf>
    <xf numFmtId="49" fontId="19" fillId="0" borderId="54" xfId="0" applyNumberFormat="1" applyFont="1" applyBorder="1" applyAlignment="1">
      <alignment horizontal="center" vertical="top" wrapText="1"/>
    </xf>
    <xf numFmtId="49" fontId="20" fillId="0" borderId="42" xfId="0" applyNumberFormat="1" applyFont="1" applyBorder="1" applyAlignment="1">
      <alignment vertical="top" wrapText="1"/>
    </xf>
    <xf numFmtId="49" fontId="19" fillId="0" borderId="33" xfId="0" applyNumberFormat="1" applyFont="1" applyBorder="1" applyAlignment="1">
      <alignment vertical="top" wrapText="1"/>
    </xf>
    <xf numFmtId="4" fontId="0" fillId="0" borderId="2" xfId="0" applyNumberFormat="1" applyBorder="1"/>
    <xf numFmtId="0" fontId="25" fillId="0" borderId="54" xfId="1" applyFont="1" applyBorder="1" applyAlignment="1">
      <alignment horizontal="center"/>
    </xf>
    <xf numFmtId="0" fontId="0" fillId="0" borderId="56" xfId="0" applyBorder="1"/>
    <xf numFmtId="0" fontId="0" fillId="0" borderId="9" xfId="0" applyBorder="1"/>
    <xf numFmtId="0" fontId="0" fillId="2" borderId="0" xfId="0" applyFill="1" applyBorder="1"/>
    <xf numFmtId="0" fontId="8" fillId="2" borderId="25" xfId="1" applyFont="1" applyFill="1" applyBorder="1" applyAlignment="1"/>
    <xf numFmtId="0" fontId="0" fillId="0" borderId="56" xfId="0" applyBorder="1"/>
    <xf numFmtId="0" fontId="0" fillId="0" borderId="25" xfId="0" applyBorder="1" applyAlignment="1">
      <alignment vertical="top"/>
    </xf>
    <xf numFmtId="0" fontId="0" fillId="2" borderId="17" xfId="0" applyFill="1" applyBorder="1"/>
    <xf numFmtId="0" fontId="0" fillId="2" borderId="56" xfId="0" applyFill="1" applyBorder="1" applyAlignment="1">
      <alignment vertical="top"/>
    </xf>
    <xf numFmtId="49" fontId="19" fillId="0" borderId="26" xfId="0" applyNumberFormat="1" applyFont="1" applyBorder="1" applyAlignment="1">
      <alignment horizontal="center" vertical="top" wrapText="1"/>
    </xf>
    <xf numFmtId="49" fontId="19" fillId="0" borderId="54" xfId="0" applyNumberFormat="1" applyFont="1" applyBorder="1" applyAlignment="1">
      <alignment horizontal="center" vertical="top"/>
    </xf>
    <xf numFmtId="49" fontId="19" fillId="0" borderId="26" xfId="0" applyNumberFormat="1" applyFont="1" applyBorder="1" applyAlignment="1">
      <alignment horizontal="center" vertical="center" wrapText="1"/>
    </xf>
    <xf numFmtId="49" fontId="19" fillId="0" borderId="25" xfId="0" applyNumberFormat="1" applyFont="1" applyBorder="1" applyAlignment="1">
      <alignment horizontal="center" vertical="top"/>
    </xf>
    <xf numFmtId="49" fontId="20" fillId="0" borderId="26" xfId="0" applyNumberFormat="1" applyFont="1" applyBorder="1" applyAlignment="1">
      <alignment horizontal="center" wrapText="1"/>
    </xf>
    <xf numFmtId="49" fontId="20" fillId="0" borderId="54" xfId="0" applyNumberFormat="1" applyFont="1" applyBorder="1" applyAlignment="1">
      <alignment horizontal="center" wrapText="1"/>
    </xf>
    <xf numFmtId="49" fontId="19" fillId="0" borderId="26" xfId="0" applyNumberFormat="1" applyFont="1" applyBorder="1" applyAlignment="1">
      <alignment horizontal="center" wrapText="1"/>
    </xf>
    <xf numFmtId="49" fontId="19" fillId="0" borderId="25" xfId="0" applyNumberFormat="1" applyFont="1" applyBorder="1" applyAlignment="1">
      <alignment horizontal="center"/>
    </xf>
    <xf numFmtId="0" fontId="15" fillId="0" borderId="25" xfId="0" applyFont="1" applyBorder="1" applyAlignment="1">
      <alignment horizontal="center" wrapText="1"/>
    </xf>
    <xf numFmtId="49" fontId="20" fillId="0" borderId="26" xfId="0" applyNumberFormat="1" applyFont="1" applyBorder="1" applyAlignment="1">
      <alignment horizontal="center"/>
    </xf>
    <xf numFmtId="49" fontId="20" fillId="0" borderId="54" xfId="0" applyNumberFormat="1" applyFont="1" applyBorder="1" applyAlignment="1">
      <alignment horizontal="center"/>
    </xf>
    <xf numFmtId="49" fontId="19" fillId="0" borderId="54" xfId="0" applyNumberFormat="1" applyFont="1" applyBorder="1" applyAlignment="1">
      <alignment horizontal="center" wrapText="1"/>
    </xf>
    <xf numFmtId="0" fontId="0" fillId="0" borderId="56" xfId="0" applyFill="1" applyBorder="1" applyAlignment="1">
      <alignment horizontal="left"/>
    </xf>
    <xf numFmtId="0" fontId="0" fillId="2" borderId="39" xfId="0" applyFill="1" applyBorder="1" applyAlignment="1">
      <alignment vertical="top"/>
    </xf>
    <xf numFmtId="0" fontId="0" fillId="0" borderId="64" xfId="0" applyFill="1" applyBorder="1" applyAlignment="1">
      <alignment vertical="top"/>
    </xf>
    <xf numFmtId="0" fontId="0" fillId="0" borderId="32" xfId="0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0" fillId="0" borderId="25" xfId="0" applyBorder="1" applyAlignment="1">
      <alignment vertical="top"/>
    </xf>
    <xf numFmtId="0" fontId="15" fillId="0" borderId="54" xfId="0" applyFont="1" applyBorder="1" applyAlignment="1">
      <alignment vertical="top"/>
    </xf>
    <xf numFmtId="0" fontId="0" fillId="0" borderId="9" xfId="0" applyFont="1" applyFill="1" applyBorder="1" applyAlignment="1">
      <alignment horizontal="right"/>
    </xf>
    <xf numFmtId="0" fontId="0" fillId="2" borderId="40" xfId="0" applyFill="1" applyBorder="1" applyAlignment="1">
      <alignment vertical="top"/>
    </xf>
    <xf numFmtId="0" fontId="8" fillId="0" borderId="25" xfId="1" applyFont="1" applyBorder="1" applyAlignment="1">
      <alignment horizontal="right" vertical="top"/>
    </xf>
    <xf numFmtId="0" fontId="8" fillId="0" borderId="26" xfId="1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0" fillId="0" borderId="1" xfId="0" applyFill="1" applyBorder="1" applyAlignment="1">
      <alignment horizontal="left"/>
    </xf>
    <xf numFmtId="0" fontId="0" fillId="0" borderId="24" xfId="0" applyFill="1" applyBorder="1" applyAlignment="1">
      <alignment horizontal="left"/>
    </xf>
    <xf numFmtId="0" fontId="15" fillId="0" borderId="0" xfId="0" applyFont="1" applyBorder="1" applyAlignment="1">
      <alignment vertical="top"/>
    </xf>
    <xf numFmtId="0" fontId="0" fillId="0" borderId="9" xfId="0" applyBorder="1"/>
    <xf numFmtId="0" fontId="0" fillId="0" borderId="24" xfId="0" applyFill="1" applyBorder="1" applyAlignment="1">
      <alignment vertical="top"/>
    </xf>
    <xf numFmtId="0" fontId="0" fillId="0" borderId="56" xfId="0" applyBorder="1"/>
    <xf numFmtId="0" fontId="0" fillId="0" borderId="0" xfId="0" applyBorder="1" applyAlignment="1">
      <alignment vertical="top"/>
    </xf>
    <xf numFmtId="0" fontId="10" fillId="0" borderId="32" xfId="0" applyFont="1" applyBorder="1" applyAlignment="1">
      <alignment horizontal="center"/>
    </xf>
    <xf numFmtId="49" fontId="19" fillId="0" borderId="26" xfId="0" applyNumberFormat="1" applyFont="1" applyBorder="1" applyAlignment="1">
      <alignment vertical="top" wrapText="1"/>
    </xf>
    <xf numFmtId="49" fontId="19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2" fillId="0" borderId="26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49" fontId="19" fillId="0" borderId="26" xfId="0" applyNumberFormat="1" applyFont="1" applyBorder="1" applyAlignment="1">
      <alignment horizontal="center" wrapText="1"/>
    </xf>
    <xf numFmtId="49" fontId="19" fillId="0" borderId="54" xfId="0" applyNumberFormat="1" applyFont="1" applyBorder="1" applyAlignment="1">
      <alignment horizontal="center" wrapText="1"/>
    </xf>
    <xf numFmtId="49" fontId="19" fillId="0" borderId="25" xfId="0" applyNumberFormat="1" applyFont="1" applyBorder="1" applyAlignment="1">
      <alignment horizontal="center" wrapText="1"/>
    </xf>
    <xf numFmtId="0" fontId="2" fillId="0" borderId="54" xfId="0" applyFont="1" applyBorder="1" applyAlignment="1">
      <alignment horizontal="center" vertical="top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34" xfId="0" applyBorder="1" applyAlignment="1">
      <alignment horizontal="center" vertical="center"/>
    </xf>
    <xf numFmtId="49" fontId="20" fillId="0" borderId="33" xfId="0" applyNumberFormat="1" applyFont="1" applyBorder="1" applyAlignment="1">
      <alignment vertical="top" wrapText="1"/>
    </xf>
    <xf numFmtId="0" fontId="15" fillId="0" borderId="35" xfId="0" applyFont="1" applyBorder="1" applyAlignment="1">
      <alignment vertical="top" wrapText="1"/>
    </xf>
    <xf numFmtId="49" fontId="19" fillId="0" borderId="54" xfId="0" applyNumberFormat="1" applyFont="1" applyBorder="1" applyAlignment="1">
      <alignment vertical="top" wrapText="1"/>
    </xf>
    <xf numFmtId="49" fontId="16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49" fontId="16" fillId="0" borderId="33" xfId="0" applyNumberFormat="1" applyFont="1" applyBorder="1" applyAlignment="1">
      <alignment vertical="top" wrapText="1"/>
    </xf>
    <xf numFmtId="0" fontId="0" fillId="0" borderId="35" xfId="0" applyBorder="1" applyAlignment="1">
      <alignment vertical="top" wrapText="1"/>
    </xf>
    <xf numFmtId="14" fontId="10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0" borderId="56" xfId="0" applyFont="1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8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20" fillId="0" borderId="26" xfId="0" applyNumberFormat="1" applyFont="1" applyBorder="1" applyAlignment="1">
      <alignment horizontal="center" vertical="top" wrapText="1"/>
    </xf>
    <xf numFmtId="49" fontId="20" fillId="0" borderId="54" xfId="0" applyNumberFormat="1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49" fontId="20" fillId="0" borderId="23" xfId="0" applyNumberFormat="1" applyFont="1" applyBorder="1" applyAlignment="1">
      <alignment vertical="top" wrapText="1"/>
    </xf>
    <xf numFmtId="49" fontId="20" fillId="0" borderId="7" xfId="0" applyNumberFormat="1" applyFont="1" applyBorder="1" applyAlignment="1">
      <alignment vertical="top" wrapText="1"/>
    </xf>
    <xf numFmtId="0" fontId="15" fillId="0" borderId="7" xfId="0" applyFont="1" applyBorder="1" applyAlignment="1">
      <alignment vertical="top"/>
    </xf>
    <xf numFmtId="49" fontId="20" fillId="0" borderId="26" xfId="0" applyNumberFormat="1" applyFont="1" applyBorder="1" applyAlignment="1">
      <alignment vertical="top" wrapText="1"/>
    </xf>
    <xf numFmtId="0" fontId="15" fillId="0" borderId="54" xfId="0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5"/>
  <sheetViews>
    <sheetView tabSelected="1" workbookViewId="0">
      <selection activeCell="I53" sqref="I53:I55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504" t="s">
        <v>57</v>
      </c>
    </row>
    <row r="4" spans="2:11" ht="15.75" x14ac:dyDescent="0.25">
      <c r="B4" s="12"/>
      <c r="C4" s="12"/>
      <c r="D4" s="12"/>
      <c r="E4" s="505" t="s">
        <v>113</v>
      </c>
      <c r="F4" s="13"/>
      <c r="G4" s="12"/>
      <c r="H4" s="504" t="s">
        <v>114</v>
      </c>
      <c r="I4" s="14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126" t="s">
        <v>23</v>
      </c>
      <c r="E7" s="2" t="s">
        <v>2</v>
      </c>
      <c r="F7" s="3" t="s">
        <v>3</v>
      </c>
      <c r="G7" s="3" t="s">
        <v>11</v>
      </c>
      <c r="H7" s="149" t="s">
        <v>4</v>
      </c>
      <c r="I7" s="157" t="s">
        <v>44</v>
      </c>
      <c r="J7" s="411" t="s">
        <v>43</v>
      </c>
      <c r="K7" s="196" t="s">
        <v>52</v>
      </c>
    </row>
    <row r="8" spans="2:11" ht="15.75" thickBot="1" x14ac:dyDescent="0.3">
      <c r="B8" s="16" t="s">
        <v>5</v>
      </c>
      <c r="C8" s="4"/>
      <c r="D8" s="4"/>
      <c r="E8" s="4"/>
      <c r="F8" s="4" t="s">
        <v>6</v>
      </c>
      <c r="G8" s="4" t="s">
        <v>10</v>
      </c>
      <c r="H8" s="150" t="s">
        <v>7</v>
      </c>
      <c r="I8" s="71" t="s">
        <v>9</v>
      </c>
      <c r="J8" s="412" t="s">
        <v>42</v>
      </c>
      <c r="K8" s="396" t="s">
        <v>53</v>
      </c>
    </row>
    <row r="9" spans="2:11" hidden="1" x14ac:dyDescent="0.25">
      <c r="B9" s="123">
        <v>1</v>
      </c>
      <c r="C9" s="486" t="s">
        <v>55</v>
      </c>
      <c r="D9" s="113"/>
      <c r="E9" s="6"/>
      <c r="F9" s="7"/>
      <c r="G9" s="130"/>
      <c r="H9" s="47"/>
      <c r="I9" s="130"/>
      <c r="J9" s="351"/>
      <c r="K9" s="391"/>
    </row>
    <row r="10" spans="2:11" ht="15.75" hidden="1" thickBot="1" x14ac:dyDescent="0.3">
      <c r="B10" s="71"/>
      <c r="C10" s="298"/>
      <c r="D10" s="113"/>
      <c r="E10" s="6"/>
      <c r="F10" s="7"/>
      <c r="G10" s="306"/>
      <c r="H10" s="135"/>
      <c r="I10" s="344"/>
      <c r="J10" s="343"/>
      <c r="K10" s="392"/>
    </row>
    <row r="11" spans="2:11" hidden="1" x14ac:dyDescent="0.25">
      <c r="B11" s="123">
        <v>2</v>
      </c>
      <c r="C11" s="247" t="s">
        <v>55</v>
      </c>
      <c r="D11" s="74"/>
      <c r="E11" s="15"/>
      <c r="F11" s="76"/>
      <c r="G11" s="15"/>
      <c r="H11" s="78"/>
      <c r="I11" s="24"/>
      <c r="J11" s="343"/>
      <c r="K11" s="392"/>
    </row>
    <row r="12" spans="2:11" ht="15.75" hidden="1" thickBot="1" x14ac:dyDescent="0.3">
      <c r="B12" s="62"/>
      <c r="C12" s="298"/>
      <c r="D12" s="77"/>
      <c r="E12" s="6"/>
      <c r="F12" s="125"/>
      <c r="G12" s="293"/>
      <c r="H12" s="159"/>
      <c r="I12" s="179"/>
      <c r="J12" s="348"/>
      <c r="K12" s="132"/>
    </row>
    <row r="13" spans="2:11" ht="15.75" thickBot="1" x14ac:dyDescent="0.3">
      <c r="B13" s="538" t="s">
        <v>56</v>
      </c>
      <c r="C13" s="536"/>
      <c r="D13" s="536"/>
      <c r="E13" s="536"/>
      <c r="F13" s="536"/>
      <c r="G13" s="536"/>
      <c r="H13" s="536"/>
      <c r="I13" s="255">
        <f>I11+I9</f>
        <v>0</v>
      </c>
      <c r="J13" s="413">
        <f t="shared" ref="J13:K13" si="0">J11+J9</f>
        <v>0</v>
      </c>
      <c r="K13" s="255">
        <f t="shared" si="0"/>
        <v>0</v>
      </c>
    </row>
    <row r="14" spans="2:11" hidden="1" x14ac:dyDescent="0.25">
      <c r="B14" s="123">
        <v>1</v>
      </c>
      <c r="C14" s="484" t="s">
        <v>39</v>
      </c>
      <c r="D14" s="76"/>
      <c r="E14" s="15"/>
      <c r="F14" s="76"/>
      <c r="G14" s="497"/>
      <c r="H14" s="21"/>
      <c r="I14" s="56"/>
      <c r="J14" s="94"/>
      <c r="K14" s="391"/>
    </row>
    <row r="15" spans="2:11" ht="15.75" hidden="1" thickBot="1" x14ac:dyDescent="0.3">
      <c r="B15" s="62"/>
      <c r="C15" s="485" t="s">
        <v>38</v>
      </c>
      <c r="D15" s="125"/>
      <c r="E15" s="6"/>
      <c r="F15" s="125"/>
      <c r="G15" s="96"/>
      <c r="H15" s="18"/>
      <c r="I15" s="162"/>
      <c r="J15" s="94"/>
      <c r="K15" s="392"/>
    </row>
    <row r="16" spans="2:11" ht="15.75" hidden="1" thickBot="1" x14ac:dyDescent="0.3">
      <c r="B16" s="206"/>
      <c r="C16" s="274"/>
      <c r="D16" s="25"/>
      <c r="E16" s="436"/>
      <c r="F16" s="6"/>
      <c r="G16" s="463"/>
      <c r="H16" s="80"/>
      <c r="I16" s="77"/>
      <c r="J16" s="245"/>
      <c r="K16" s="392"/>
    </row>
    <row r="17" spans="2:14" hidden="1" x14ac:dyDescent="0.25">
      <c r="B17" s="5">
        <v>2</v>
      </c>
      <c r="C17" s="484" t="s">
        <v>39</v>
      </c>
      <c r="D17" s="125"/>
      <c r="E17" s="6"/>
      <c r="F17" s="7"/>
      <c r="G17" s="483"/>
      <c r="H17" s="508"/>
      <c r="I17" s="56"/>
      <c r="J17" s="94"/>
      <c r="K17" s="392"/>
    </row>
    <row r="18" spans="2:14" ht="15.75" hidden="1" thickBot="1" x14ac:dyDescent="0.3">
      <c r="B18" s="206"/>
      <c r="C18" s="487" t="s">
        <v>38</v>
      </c>
      <c r="D18" s="125"/>
      <c r="E18" s="6"/>
      <c r="F18" s="7"/>
      <c r="G18" s="96"/>
      <c r="H18" s="32"/>
      <c r="I18" s="162"/>
      <c r="J18" s="199"/>
      <c r="K18" s="392"/>
    </row>
    <row r="19" spans="2:14" ht="15" hidden="1" customHeight="1" x14ac:dyDescent="0.25">
      <c r="B19" s="207">
        <v>3</v>
      </c>
      <c r="C19" s="488" t="s">
        <v>60</v>
      </c>
      <c r="D19" s="76"/>
      <c r="E19" s="15"/>
      <c r="F19" s="76"/>
      <c r="G19" s="497"/>
      <c r="H19" s="45"/>
      <c r="I19" s="56"/>
      <c r="J19" s="94"/>
      <c r="K19" s="392"/>
      <c r="N19" s="38"/>
    </row>
    <row r="20" spans="2:14" ht="15.75" hidden="1" thickBot="1" x14ac:dyDescent="0.3">
      <c r="B20" s="459"/>
      <c r="C20" s="489" t="s">
        <v>59</v>
      </c>
      <c r="D20" s="125"/>
      <c r="E20" s="6"/>
      <c r="F20" s="125"/>
      <c r="G20" s="94"/>
      <c r="H20" s="47"/>
      <c r="I20" s="130"/>
      <c r="J20" s="342"/>
      <c r="K20" s="392"/>
    </row>
    <row r="21" spans="2:14" ht="15.75" hidden="1" thickBot="1" x14ac:dyDescent="0.3">
      <c r="B21" s="459"/>
      <c r="C21" s="489"/>
      <c r="D21" s="125"/>
      <c r="E21" s="362"/>
      <c r="F21" s="7"/>
      <c r="G21" s="463"/>
      <c r="H21" s="418"/>
      <c r="I21" s="464"/>
      <c r="J21" s="342"/>
      <c r="K21" s="461"/>
    </row>
    <row r="22" spans="2:14" hidden="1" x14ac:dyDescent="0.25">
      <c r="B22" s="88">
        <v>4</v>
      </c>
      <c r="C22" s="490" t="s">
        <v>39</v>
      </c>
      <c r="D22" s="76"/>
      <c r="E22" s="15"/>
      <c r="F22" s="17"/>
      <c r="G22" s="483"/>
      <c r="H22" s="21"/>
      <c r="I22" s="43"/>
      <c r="J22" s="342"/>
      <c r="K22" s="392"/>
    </row>
    <row r="23" spans="2:14" ht="15.75" hidden="1" thickBot="1" x14ac:dyDescent="0.3">
      <c r="B23" s="481"/>
      <c r="C23" s="491" t="s">
        <v>38</v>
      </c>
      <c r="D23" s="125"/>
      <c r="E23" s="6"/>
      <c r="F23" s="7"/>
      <c r="G23" s="124"/>
      <c r="H23" s="18"/>
      <c r="I23" s="162"/>
      <c r="J23" s="342"/>
      <c r="K23" s="392"/>
    </row>
    <row r="24" spans="2:14" ht="15.75" hidden="1" thickBot="1" x14ac:dyDescent="0.3">
      <c r="B24" s="458"/>
      <c r="C24" s="492"/>
      <c r="D24" s="68"/>
      <c r="E24" s="479"/>
      <c r="F24" s="462"/>
      <c r="G24" s="108"/>
      <c r="H24" s="47"/>
      <c r="I24" s="130"/>
      <c r="J24" s="342"/>
      <c r="K24" s="392"/>
    </row>
    <row r="25" spans="2:14" ht="15" hidden="1" customHeight="1" x14ac:dyDescent="0.25">
      <c r="B25" s="207">
        <v>5</v>
      </c>
      <c r="C25" s="493" t="s">
        <v>60</v>
      </c>
      <c r="D25" s="76"/>
      <c r="E25" s="15"/>
      <c r="F25" s="76"/>
      <c r="G25" s="509"/>
      <c r="H25" s="22"/>
      <c r="I25" s="378"/>
      <c r="J25" s="94"/>
      <c r="K25" s="392"/>
    </row>
    <row r="26" spans="2:14" ht="15.75" hidden="1" thickBot="1" x14ac:dyDescent="0.3">
      <c r="B26" s="131"/>
      <c r="C26" s="494" t="s">
        <v>58</v>
      </c>
      <c r="D26" s="125"/>
      <c r="E26" s="6"/>
      <c r="F26" s="125"/>
      <c r="G26" s="94"/>
      <c r="H26" s="21"/>
      <c r="I26" s="56"/>
      <c r="J26" s="342"/>
      <c r="K26" s="392"/>
    </row>
    <row r="27" spans="2:14" hidden="1" x14ac:dyDescent="0.25">
      <c r="B27" s="218">
        <v>6</v>
      </c>
      <c r="C27" s="493" t="s">
        <v>60</v>
      </c>
      <c r="D27" s="76"/>
      <c r="E27" s="15"/>
      <c r="F27" s="76"/>
      <c r="G27" s="497"/>
      <c r="H27" s="21"/>
      <c r="I27" s="43"/>
      <c r="J27" s="342"/>
      <c r="K27" s="392"/>
    </row>
    <row r="28" spans="2:14" ht="15.75" hidden="1" thickBot="1" x14ac:dyDescent="0.3">
      <c r="B28" s="131"/>
      <c r="C28" s="494" t="s">
        <v>58</v>
      </c>
      <c r="D28" s="77"/>
      <c r="E28" s="6"/>
      <c r="F28" s="125"/>
      <c r="G28" s="124"/>
      <c r="H28" s="152"/>
      <c r="I28" s="181"/>
      <c r="J28" s="199"/>
      <c r="K28" s="392"/>
    </row>
    <row r="29" spans="2:14" hidden="1" x14ac:dyDescent="0.25">
      <c r="B29" s="218">
        <v>6</v>
      </c>
      <c r="C29" s="495" t="s">
        <v>39</v>
      </c>
      <c r="D29" s="76"/>
      <c r="E29" s="15"/>
      <c r="F29" s="76"/>
      <c r="G29" s="497"/>
      <c r="H29" s="21"/>
      <c r="I29" s="56"/>
      <c r="J29" s="94"/>
      <c r="K29" s="392"/>
    </row>
    <row r="30" spans="2:14" ht="15.75" hidden="1" thickBot="1" x14ac:dyDescent="0.3">
      <c r="B30" s="218"/>
      <c r="C30" s="491" t="s">
        <v>38</v>
      </c>
      <c r="D30" s="125"/>
      <c r="E30" s="6"/>
      <c r="F30" s="125"/>
      <c r="G30" s="124"/>
      <c r="H30" s="18"/>
      <c r="I30" s="162"/>
      <c r="J30" s="343"/>
      <c r="K30" s="392"/>
    </row>
    <row r="31" spans="2:14" hidden="1" x14ac:dyDescent="0.25">
      <c r="B31" s="207">
        <v>7</v>
      </c>
      <c r="C31" s="546" t="s">
        <v>24</v>
      </c>
      <c r="D31" s="345"/>
      <c r="E31" s="388"/>
      <c r="F31" s="363"/>
      <c r="G31" s="483"/>
      <c r="H31" s="389"/>
      <c r="I31" s="307"/>
      <c r="J31" s="343"/>
      <c r="K31" s="392"/>
    </row>
    <row r="32" spans="2:14" ht="15.75" hidden="1" thickBot="1" x14ac:dyDescent="0.3">
      <c r="B32" s="218"/>
      <c r="C32" s="547"/>
      <c r="D32" s="346"/>
      <c r="E32" s="478"/>
      <c r="F32" s="482"/>
      <c r="G32" s="124"/>
      <c r="H32" s="32"/>
      <c r="I32" s="162"/>
      <c r="J32" s="343"/>
      <c r="K32" s="392"/>
    </row>
    <row r="33" spans="2:11" ht="15.75" hidden="1" thickBot="1" x14ac:dyDescent="0.3">
      <c r="B33" s="131"/>
      <c r="C33" s="548"/>
      <c r="D33" s="68"/>
      <c r="E33" s="68"/>
      <c r="F33" s="68"/>
      <c r="G33" s="108"/>
      <c r="H33" s="47"/>
      <c r="I33" s="130"/>
      <c r="J33" s="348"/>
      <c r="K33" s="132"/>
    </row>
    <row r="34" spans="2:11" ht="15.75" thickBot="1" x14ac:dyDescent="0.3">
      <c r="B34" s="526" t="s">
        <v>19</v>
      </c>
      <c r="C34" s="527"/>
      <c r="D34" s="527"/>
      <c r="E34" s="527"/>
      <c r="F34" s="527"/>
      <c r="G34" s="527"/>
      <c r="H34" s="527"/>
      <c r="I34" s="264">
        <f>SUM(I14:I33)</f>
        <v>0</v>
      </c>
      <c r="J34" s="414">
        <f t="shared" ref="J34:K34" si="1">SUM(J14:J30)</f>
        <v>0</v>
      </c>
      <c r="K34" s="264">
        <f t="shared" si="1"/>
        <v>0</v>
      </c>
    </row>
    <row r="35" spans="2:11" x14ac:dyDescent="0.25">
      <c r="B35" s="393">
        <v>1</v>
      </c>
      <c r="C35" s="146" t="s">
        <v>32</v>
      </c>
      <c r="D35" s="76" t="s">
        <v>81</v>
      </c>
      <c r="E35" s="15" t="s">
        <v>62</v>
      </c>
      <c r="F35" s="76" t="s">
        <v>82</v>
      </c>
      <c r="G35" s="256" t="s">
        <v>131</v>
      </c>
      <c r="H35" s="21" t="s">
        <v>132</v>
      </c>
      <c r="I35" s="43">
        <v>1960.62</v>
      </c>
      <c r="J35" s="174"/>
      <c r="K35" s="190"/>
    </row>
    <row r="36" spans="2:11" ht="15.75" thickBot="1" x14ac:dyDescent="0.3">
      <c r="B36" s="109"/>
      <c r="C36" s="147" t="s">
        <v>33</v>
      </c>
      <c r="D36" s="125" t="s">
        <v>83</v>
      </c>
      <c r="E36" s="6"/>
      <c r="F36" s="125"/>
      <c r="G36" s="145"/>
      <c r="H36" s="152"/>
      <c r="I36" s="181"/>
      <c r="J36" s="343"/>
      <c r="K36" s="392"/>
    </row>
    <row r="37" spans="2:11" x14ac:dyDescent="0.25">
      <c r="B37" s="393">
        <v>2</v>
      </c>
      <c r="C37" s="146" t="s">
        <v>32</v>
      </c>
      <c r="D37" s="76" t="s">
        <v>85</v>
      </c>
      <c r="E37" s="15" t="s">
        <v>84</v>
      </c>
      <c r="F37" s="76" t="s">
        <v>95</v>
      </c>
      <c r="G37" s="405" t="s">
        <v>118</v>
      </c>
      <c r="H37" s="26" t="s">
        <v>133</v>
      </c>
      <c r="I37" s="279">
        <v>4590.62</v>
      </c>
      <c r="J37" s="350"/>
      <c r="K37" s="392"/>
    </row>
    <row r="38" spans="2:11" ht="15.75" thickBot="1" x14ac:dyDescent="0.3">
      <c r="B38" s="109"/>
      <c r="C38" s="147" t="s">
        <v>33</v>
      </c>
      <c r="D38" s="77" t="s">
        <v>96</v>
      </c>
      <c r="E38" s="6"/>
      <c r="F38" s="125"/>
      <c r="G38" s="166"/>
      <c r="H38" s="155"/>
      <c r="I38" s="178"/>
      <c r="J38" s="343"/>
      <c r="K38" s="392"/>
    </row>
    <row r="39" spans="2:11" x14ac:dyDescent="0.25">
      <c r="B39" s="394">
        <v>3</v>
      </c>
      <c r="C39" s="186" t="s">
        <v>32</v>
      </c>
      <c r="D39" s="99" t="s">
        <v>85</v>
      </c>
      <c r="E39" s="15" t="s">
        <v>97</v>
      </c>
      <c r="F39" s="76" t="s">
        <v>98</v>
      </c>
      <c r="G39" s="256" t="s">
        <v>131</v>
      </c>
      <c r="H39" s="21" t="s">
        <v>134</v>
      </c>
      <c r="I39" s="43">
        <v>176.52</v>
      </c>
      <c r="J39" s="219"/>
      <c r="K39" s="158"/>
    </row>
    <row r="40" spans="2:11" ht="15.75" thickBot="1" x14ac:dyDescent="0.3">
      <c r="B40" s="73"/>
      <c r="C40" s="266" t="s">
        <v>33</v>
      </c>
      <c r="D40" s="77" t="s">
        <v>99</v>
      </c>
      <c r="E40" s="6"/>
      <c r="F40" s="125"/>
      <c r="G40" s="434"/>
      <c r="H40" s="153"/>
      <c r="I40" s="179"/>
      <c r="J40" s="343"/>
      <c r="K40" s="392"/>
    </row>
    <row r="41" spans="2:11" x14ac:dyDescent="0.25">
      <c r="B41" s="98">
        <v>4</v>
      </c>
      <c r="C41" s="440" t="s">
        <v>32</v>
      </c>
      <c r="D41" s="76" t="s">
        <v>85</v>
      </c>
      <c r="E41" s="15" t="s">
        <v>100</v>
      </c>
      <c r="F41" s="76" t="s">
        <v>101</v>
      </c>
      <c r="G41" s="256" t="s">
        <v>118</v>
      </c>
      <c r="H41" s="21" t="s">
        <v>135</v>
      </c>
      <c r="I41" s="43">
        <v>3297.02</v>
      </c>
      <c r="J41" s="185"/>
      <c r="K41" s="438"/>
    </row>
    <row r="42" spans="2:11" ht="15.75" thickBot="1" x14ac:dyDescent="0.3">
      <c r="B42" s="109"/>
      <c r="C42" s="102" t="s">
        <v>33</v>
      </c>
      <c r="D42" s="125" t="s">
        <v>102</v>
      </c>
      <c r="E42" s="6"/>
      <c r="F42" s="125"/>
      <c r="G42" s="442"/>
      <c r="H42" s="51"/>
      <c r="I42" s="443"/>
      <c r="J42" s="185"/>
      <c r="K42" s="438"/>
    </row>
    <row r="43" spans="2:11" hidden="1" x14ac:dyDescent="0.25">
      <c r="B43" s="73">
        <v>5</v>
      </c>
      <c r="C43" s="186" t="s">
        <v>32</v>
      </c>
      <c r="D43" s="76"/>
      <c r="E43" s="15"/>
      <c r="F43" s="76"/>
      <c r="G43" s="428"/>
      <c r="H43" s="21"/>
      <c r="I43" s="43"/>
      <c r="J43" s="185"/>
      <c r="K43" s="438"/>
    </row>
    <row r="44" spans="2:11" ht="15.75" hidden="1" thickBot="1" x14ac:dyDescent="0.3">
      <c r="B44" s="73"/>
      <c r="C44" s="266" t="s">
        <v>33</v>
      </c>
      <c r="D44" s="125"/>
      <c r="E44" s="6"/>
      <c r="F44" s="125"/>
      <c r="G44" s="429"/>
      <c r="H44" s="80"/>
      <c r="I44" s="439"/>
      <c r="J44" s="185"/>
      <c r="K44" s="438"/>
    </row>
    <row r="45" spans="2:11" hidden="1" x14ac:dyDescent="0.25">
      <c r="B45" s="98">
        <v>6</v>
      </c>
      <c r="C45" s="146" t="s">
        <v>32</v>
      </c>
      <c r="D45" s="74"/>
      <c r="E45" s="17"/>
      <c r="F45" s="76"/>
      <c r="G45" s="428"/>
      <c r="H45" s="21"/>
      <c r="I45" s="43"/>
      <c r="J45" s="350"/>
      <c r="K45" s="163"/>
    </row>
    <row r="46" spans="2:11" ht="15.75" hidden="1" thickBot="1" x14ac:dyDescent="0.3">
      <c r="B46" s="109"/>
      <c r="C46" s="147" t="s">
        <v>33</v>
      </c>
      <c r="D46" s="77"/>
      <c r="E46" s="7"/>
      <c r="F46" s="125"/>
      <c r="G46" s="435"/>
      <c r="H46" s="152"/>
      <c r="I46" s="181"/>
      <c r="J46" s="343"/>
      <c r="K46" s="392"/>
    </row>
    <row r="47" spans="2:11" hidden="1" x14ac:dyDescent="0.25">
      <c r="B47" s="73">
        <v>7</v>
      </c>
      <c r="C47" s="146" t="s">
        <v>32</v>
      </c>
      <c r="D47" s="76"/>
      <c r="E47" s="15"/>
      <c r="F47" s="17"/>
      <c r="G47" s="470"/>
      <c r="H47" s="21"/>
      <c r="I47" s="118"/>
      <c r="J47" s="343"/>
      <c r="K47" s="438"/>
    </row>
    <row r="48" spans="2:11" ht="15.75" hidden="1" thickBot="1" x14ac:dyDescent="0.3">
      <c r="B48" s="73"/>
      <c r="C48" s="147" t="s">
        <v>33</v>
      </c>
      <c r="D48" s="125"/>
      <c r="E48" s="6"/>
      <c r="F48" s="7"/>
      <c r="G48" s="445"/>
      <c r="H48" s="153"/>
      <c r="I48" s="230"/>
      <c r="J48" s="343"/>
      <c r="K48" s="438"/>
    </row>
    <row r="49" spans="2:15" hidden="1" x14ac:dyDescent="0.25">
      <c r="B49" s="73"/>
      <c r="C49" s="146" t="s">
        <v>32</v>
      </c>
      <c r="D49" s="74"/>
      <c r="E49" s="15"/>
      <c r="F49" s="76"/>
      <c r="G49" s="405"/>
      <c r="H49" s="386"/>
      <c r="I49" s="444"/>
      <c r="J49" s="343"/>
      <c r="K49" s="392"/>
    </row>
    <row r="50" spans="2:15" ht="15.75" hidden="1" thickBot="1" x14ac:dyDescent="0.3">
      <c r="B50" s="109"/>
      <c r="C50" s="147" t="s">
        <v>33</v>
      </c>
      <c r="D50" s="77"/>
      <c r="E50" s="6"/>
      <c r="F50" s="125"/>
      <c r="G50" s="165"/>
      <c r="H50" s="168"/>
      <c r="I50" s="177"/>
      <c r="J50" s="343"/>
      <c r="K50" s="392"/>
    </row>
    <row r="51" spans="2:15" ht="15.75" hidden="1" thickBot="1" x14ac:dyDescent="0.3">
      <c r="B51" s="143"/>
      <c r="C51" s="144"/>
      <c r="D51" s="111"/>
      <c r="E51" s="8"/>
      <c r="F51" s="117"/>
      <c r="G51" s="145"/>
      <c r="H51" s="20"/>
      <c r="I51" s="182"/>
      <c r="J51" s="348"/>
      <c r="K51" s="132"/>
    </row>
    <row r="52" spans="2:15" ht="15.75" thickBot="1" x14ac:dyDescent="0.3">
      <c r="B52" s="538" t="s">
        <v>34</v>
      </c>
      <c r="C52" s="536"/>
      <c r="D52" s="536"/>
      <c r="E52" s="536"/>
      <c r="F52" s="536"/>
      <c r="G52" s="537"/>
      <c r="H52" s="537"/>
      <c r="I52" s="253">
        <f>SUM(I35:I51)</f>
        <v>10024.780000000001</v>
      </c>
      <c r="J52" s="269">
        <f t="shared" ref="J52:K52" si="2">SUM(J35:J51)</f>
        <v>0</v>
      </c>
      <c r="K52" s="281">
        <f t="shared" si="2"/>
        <v>0</v>
      </c>
    </row>
    <row r="53" spans="2:15" x14ac:dyDescent="0.25">
      <c r="B53" s="357">
        <v>1</v>
      </c>
      <c r="C53" s="390" t="s">
        <v>50</v>
      </c>
      <c r="D53" s="76" t="s">
        <v>108</v>
      </c>
      <c r="E53" s="15" t="s">
        <v>109</v>
      </c>
      <c r="F53" s="76" t="s">
        <v>110</v>
      </c>
      <c r="G53" s="94" t="s">
        <v>118</v>
      </c>
      <c r="H53" s="21" t="s">
        <v>119</v>
      </c>
      <c r="I53" s="118">
        <v>3732.63</v>
      </c>
      <c r="J53" s="415"/>
      <c r="K53" s="391"/>
    </row>
    <row r="54" spans="2:15" ht="15.75" thickBot="1" x14ac:dyDescent="0.3">
      <c r="B54" s="358"/>
      <c r="C54" s="140"/>
      <c r="D54" s="125" t="s">
        <v>111</v>
      </c>
      <c r="E54" s="519"/>
      <c r="F54" s="125"/>
      <c r="G54" s="476"/>
      <c r="H54" s="21"/>
      <c r="I54" s="56"/>
      <c r="J54" s="100"/>
      <c r="K54" s="392"/>
    </row>
    <row r="55" spans="2:15" x14ac:dyDescent="0.25">
      <c r="B55" s="423">
        <v>2</v>
      </c>
      <c r="C55" s="424" t="s">
        <v>50</v>
      </c>
      <c r="D55" s="76" t="s">
        <v>85</v>
      </c>
      <c r="E55" s="15" t="s">
        <v>90</v>
      </c>
      <c r="F55" s="76" t="s">
        <v>91</v>
      </c>
      <c r="G55" s="216" t="s">
        <v>118</v>
      </c>
      <c r="H55" s="27" t="s">
        <v>126</v>
      </c>
      <c r="I55" s="95">
        <v>2271.94</v>
      </c>
      <c r="J55" s="342"/>
      <c r="K55" s="56"/>
      <c r="O55" s="38"/>
    </row>
    <row r="56" spans="2:15" ht="15.75" thickBot="1" x14ac:dyDescent="0.3">
      <c r="B56" s="426"/>
      <c r="C56" s="217"/>
      <c r="D56" s="125" t="s">
        <v>92</v>
      </c>
      <c r="E56" s="6"/>
      <c r="F56" s="125"/>
      <c r="G56" s="33"/>
      <c r="H56" s="21"/>
      <c r="I56" s="56"/>
      <c r="J56" s="342"/>
      <c r="K56" s="245"/>
      <c r="O56" s="38"/>
    </row>
    <row r="57" spans="2:15" hidden="1" x14ac:dyDescent="0.25">
      <c r="B57" s="423">
        <v>3</v>
      </c>
      <c r="C57" s="424" t="s">
        <v>50</v>
      </c>
      <c r="D57" s="74"/>
      <c r="E57" s="15"/>
      <c r="F57" s="76"/>
      <c r="G57" s="33"/>
      <c r="H57" s="21"/>
      <c r="I57" s="118"/>
      <c r="J57" s="342"/>
      <c r="K57" s="245"/>
      <c r="O57" s="38"/>
    </row>
    <row r="58" spans="2:15" ht="15.75" hidden="1" thickBot="1" x14ac:dyDescent="0.3">
      <c r="B58" s="426"/>
      <c r="C58" s="140"/>
      <c r="D58" s="77"/>
      <c r="E58" s="6"/>
      <c r="F58" s="125"/>
      <c r="G58" s="41"/>
      <c r="H58" s="18"/>
      <c r="I58" s="162"/>
      <c r="J58" s="342"/>
      <c r="K58" s="392"/>
    </row>
    <row r="59" spans="2:15" ht="15.75" thickBot="1" x14ac:dyDescent="0.3">
      <c r="B59" s="294"/>
      <c r="C59" s="217"/>
      <c r="D59" s="292" t="s">
        <v>49</v>
      </c>
      <c r="E59" s="292"/>
      <c r="F59" s="295"/>
      <c r="G59" s="294"/>
      <c r="H59" s="408"/>
      <c r="I59" s="252">
        <f>SUM(I53:I58)</f>
        <v>6004.57</v>
      </c>
      <c r="J59" s="258">
        <f>SUM(J53:J58)</f>
        <v>0</v>
      </c>
      <c r="K59" s="253">
        <f>SUM(K53:K58)</f>
        <v>0</v>
      </c>
    </row>
    <row r="60" spans="2:15" hidden="1" x14ac:dyDescent="0.25">
      <c r="B60" s="296">
        <v>1</v>
      </c>
      <c r="C60" s="296" t="s">
        <v>27</v>
      </c>
      <c r="D60" s="76"/>
      <c r="E60" s="15"/>
      <c r="F60" s="76"/>
      <c r="G60" s="33"/>
      <c r="H60" s="45"/>
      <c r="I60" s="118"/>
      <c r="J60" s="351"/>
      <c r="K60" s="391"/>
    </row>
    <row r="61" spans="2:15" ht="15.75" hidden="1" thickBot="1" x14ac:dyDescent="0.3">
      <c r="B61" s="299"/>
      <c r="C61" s="303"/>
      <c r="D61" s="125"/>
      <c r="E61" s="6"/>
      <c r="F61" s="125"/>
      <c r="G61" s="33"/>
      <c r="H61" s="45"/>
      <c r="I61" s="118"/>
      <c r="J61" s="343"/>
      <c r="K61" s="392"/>
    </row>
    <row r="62" spans="2:15" hidden="1" x14ac:dyDescent="0.25">
      <c r="B62" s="299"/>
      <c r="C62" s="303"/>
      <c r="D62" s="125"/>
      <c r="E62" s="125"/>
      <c r="F62" s="125"/>
      <c r="G62" s="122"/>
      <c r="H62" s="154"/>
      <c r="I62" s="409"/>
      <c r="J62" s="343"/>
      <c r="K62" s="392"/>
    </row>
    <row r="63" spans="2:15" hidden="1" x14ac:dyDescent="0.25">
      <c r="B63" s="299"/>
      <c r="C63" s="303"/>
      <c r="D63" s="125"/>
      <c r="E63" s="125"/>
      <c r="F63" s="125"/>
      <c r="G63" s="122"/>
      <c r="H63" s="135"/>
      <c r="I63" s="164"/>
      <c r="J63" s="343"/>
      <c r="K63" s="392"/>
    </row>
    <row r="64" spans="2:15" hidden="1" x14ac:dyDescent="0.25">
      <c r="B64" s="299"/>
      <c r="C64" s="303"/>
      <c r="D64" s="270"/>
      <c r="E64" s="290"/>
      <c r="F64" s="114"/>
      <c r="G64" s="122"/>
      <c r="H64" s="340"/>
      <c r="I64" s="176"/>
      <c r="J64" s="343"/>
      <c r="K64" s="392"/>
    </row>
    <row r="65" spans="2:11" ht="15.75" hidden="1" thickBot="1" x14ac:dyDescent="0.3">
      <c r="B65" s="300"/>
      <c r="C65" s="304"/>
      <c r="D65" s="301"/>
      <c r="E65" s="287"/>
      <c r="F65" s="128"/>
      <c r="G65" s="170"/>
      <c r="H65" s="172"/>
      <c r="I65" s="79"/>
      <c r="J65" s="343"/>
      <c r="K65" s="392"/>
    </row>
    <row r="66" spans="2:11" hidden="1" x14ac:dyDescent="0.25">
      <c r="B66" s="299">
        <v>2</v>
      </c>
      <c r="C66" s="404" t="s">
        <v>27</v>
      </c>
      <c r="D66" s="24"/>
      <c r="E66" s="76"/>
      <c r="F66" s="201"/>
      <c r="G66" s="122"/>
      <c r="H66" s="135"/>
      <c r="I66" s="163"/>
      <c r="J66" s="343"/>
      <c r="K66" s="392"/>
    </row>
    <row r="67" spans="2:11" ht="15.75" hidden="1" thickBot="1" x14ac:dyDescent="0.3">
      <c r="B67" s="297"/>
      <c r="C67" s="304"/>
      <c r="D67" s="23"/>
      <c r="E67" s="125"/>
      <c r="F67" s="183"/>
      <c r="G67" s="124"/>
      <c r="H67" s="152"/>
      <c r="I67" s="178"/>
      <c r="J67" s="343"/>
      <c r="K67" s="392"/>
    </row>
    <row r="68" spans="2:11" hidden="1" x14ac:dyDescent="0.25">
      <c r="B68" s="528">
        <v>2</v>
      </c>
      <c r="C68" s="549"/>
      <c r="D68" s="15"/>
      <c r="E68" s="76"/>
      <c r="F68" s="15"/>
      <c r="G68" s="529"/>
      <c r="H68" s="530"/>
      <c r="I68" s="523"/>
      <c r="J68" s="343"/>
      <c r="K68" s="392"/>
    </row>
    <row r="69" spans="2:11" ht="15.75" hidden="1" thickBot="1" x14ac:dyDescent="0.3">
      <c r="B69" s="525"/>
      <c r="C69" s="542"/>
      <c r="D69" s="6"/>
      <c r="E69" s="125"/>
      <c r="F69" s="6"/>
      <c r="G69" s="524"/>
      <c r="H69" s="531"/>
      <c r="I69" s="524"/>
      <c r="J69" s="343"/>
      <c r="K69" s="392"/>
    </row>
    <row r="70" spans="2:11" ht="15.75" hidden="1" thickBot="1" x14ac:dyDescent="0.3">
      <c r="B70" s="532">
        <v>3</v>
      </c>
      <c r="C70" s="541"/>
      <c r="D70" s="534"/>
      <c r="E70" s="534"/>
      <c r="F70" s="534"/>
      <c r="G70" s="289"/>
      <c r="H70" s="289"/>
      <c r="I70" s="50"/>
      <c r="J70" s="343"/>
      <c r="K70" s="392"/>
    </row>
    <row r="71" spans="2:11" ht="15.75" hidden="1" thickBot="1" x14ac:dyDescent="0.3">
      <c r="B71" s="533"/>
      <c r="C71" s="542"/>
      <c r="D71" s="535"/>
      <c r="E71" s="535"/>
      <c r="F71" s="535"/>
      <c r="G71" s="289"/>
      <c r="H71" s="289"/>
      <c r="I71" s="31"/>
      <c r="J71" s="343"/>
      <c r="K71" s="392"/>
    </row>
    <row r="72" spans="2:11" hidden="1" x14ac:dyDescent="0.25">
      <c r="B72" s="88">
        <v>3</v>
      </c>
      <c r="C72" s="138"/>
      <c r="D72" s="291"/>
      <c r="E72" s="76"/>
      <c r="F72" s="81"/>
      <c r="G72" s="529"/>
      <c r="H72" s="543"/>
      <c r="I72" s="545"/>
      <c r="J72" s="343"/>
      <c r="K72" s="392"/>
    </row>
    <row r="73" spans="2:11" ht="15.75" hidden="1" thickBot="1" x14ac:dyDescent="0.3">
      <c r="B73" s="193"/>
      <c r="C73" s="301"/>
      <c r="D73" s="301"/>
      <c r="E73" s="68"/>
      <c r="F73" s="87"/>
      <c r="G73" s="524"/>
      <c r="H73" s="544"/>
      <c r="I73" s="524"/>
      <c r="J73" s="343"/>
      <c r="K73" s="392"/>
    </row>
    <row r="74" spans="2:11" ht="15.75" thickBot="1" x14ac:dyDescent="0.3">
      <c r="B74" s="538" t="s">
        <v>15</v>
      </c>
      <c r="C74" s="536"/>
      <c r="D74" s="536"/>
      <c r="E74" s="536"/>
      <c r="F74" s="536"/>
      <c r="G74" s="536"/>
      <c r="H74" s="536"/>
      <c r="I74" s="265">
        <f>I72+I60+I65+I67+I68+I66+I61+I64+I63+I62</f>
        <v>0</v>
      </c>
      <c r="J74" s="343"/>
      <c r="K74" s="392"/>
    </row>
    <row r="75" spans="2:11" x14ac:dyDescent="0.25">
      <c r="B75" s="302">
        <v>1</v>
      </c>
      <c r="C75" s="302" t="s">
        <v>25</v>
      </c>
      <c r="D75" s="125" t="s">
        <v>85</v>
      </c>
      <c r="E75" s="6" t="s">
        <v>61</v>
      </c>
      <c r="F75" s="7" t="s">
        <v>88</v>
      </c>
      <c r="G75" s="518" t="s">
        <v>118</v>
      </c>
      <c r="H75" s="45" t="s">
        <v>123</v>
      </c>
      <c r="I75" s="118">
        <v>1464.83</v>
      </c>
      <c r="J75" s="174"/>
      <c r="K75" s="392"/>
    </row>
    <row r="76" spans="2:11" ht="15.75" thickBot="1" x14ac:dyDescent="0.3">
      <c r="B76" s="92"/>
      <c r="C76" s="139"/>
      <c r="D76" s="125" t="s">
        <v>89</v>
      </c>
      <c r="E76" s="6"/>
      <c r="F76" s="7"/>
      <c r="G76" s="56"/>
      <c r="H76" s="45"/>
      <c r="I76" s="118"/>
      <c r="J76" s="174"/>
      <c r="K76" s="392"/>
    </row>
    <row r="77" spans="2:11" hidden="1" x14ac:dyDescent="0.25">
      <c r="B77" s="92"/>
      <c r="C77" s="139"/>
      <c r="D77" s="77"/>
      <c r="E77" s="125"/>
      <c r="F77" s="125"/>
      <c r="G77" s="56"/>
      <c r="H77" s="45"/>
      <c r="I77" s="118"/>
      <c r="J77" s="174"/>
      <c r="K77" s="118"/>
    </row>
    <row r="78" spans="2:11" hidden="1" x14ac:dyDescent="0.25">
      <c r="B78" s="92"/>
      <c r="C78" s="139"/>
      <c r="D78" s="77"/>
      <c r="E78" s="125"/>
      <c r="F78" s="125"/>
      <c r="G78" s="56"/>
      <c r="H78" s="21"/>
      <c r="I78" s="118"/>
      <c r="J78" s="343"/>
      <c r="K78" s="392"/>
    </row>
    <row r="79" spans="2:11" hidden="1" x14ac:dyDescent="0.25">
      <c r="B79" s="92"/>
      <c r="C79" s="139"/>
      <c r="D79" s="77"/>
      <c r="E79" s="125"/>
      <c r="F79" s="125"/>
      <c r="G79" s="359"/>
      <c r="H79" s="135"/>
      <c r="I79" s="163"/>
      <c r="J79" s="343"/>
      <c r="K79" s="392"/>
    </row>
    <row r="80" spans="2:11" hidden="1" x14ac:dyDescent="0.25">
      <c r="B80" s="92"/>
      <c r="C80" s="139"/>
      <c r="D80" s="77"/>
      <c r="E80" s="125"/>
      <c r="F80" s="125"/>
      <c r="G80" s="122"/>
      <c r="H80" s="154"/>
      <c r="I80" s="163"/>
      <c r="J80" s="343"/>
      <c r="K80" s="392"/>
    </row>
    <row r="81" spans="2:11" ht="15.75" hidden="1" thickBot="1" x14ac:dyDescent="0.3">
      <c r="B81" s="92"/>
      <c r="C81" s="139"/>
      <c r="D81" s="77"/>
      <c r="E81" s="125"/>
      <c r="F81" s="125"/>
      <c r="G81" s="142"/>
      <c r="H81" s="167"/>
      <c r="I81" s="176"/>
      <c r="J81" s="343"/>
      <c r="K81" s="392"/>
    </row>
    <row r="82" spans="2:11" hidden="1" x14ac:dyDescent="0.25">
      <c r="B82" s="390">
        <v>1</v>
      </c>
      <c r="C82" s="390" t="s">
        <v>25</v>
      </c>
      <c r="D82" s="76"/>
      <c r="E82" s="15"/>
      <c r="F82" s="17"/>
      <c r="G82" s="480"/>
      <c r="H82" s="45"/>
      <c r="I82" s="118"/>
      <c r="J82" s="100"/>
      <c r="K82" s="392"/>
    </row>
    <row r="83" spans="2:11" ht="15.75" hidden="1" thickBot="1" x14ac:dyDescent="0.3">
      <c r="B83" s="217"/>
      <c r="C83" s="140"/>
      <c r="D83" s="125"/>
      <c r="E83" s="6"/>
      <c r="F83" s="7"/>
      <c r="G83" s="33"/>
      <c r="H83" s="21"/>
      <c r="I83" s="56"/>
      <c r="J83" s="343"/>
      <c r="K83" s="392"/>
    </row>
    <row r="84" spans="2:11" ht="15.75" hidden="1" thickBot="1" x14ac:dyDescent="0.3">
      <c r="B84" s="288">
        <v>2</v>
      </c>
      <c r="C84" s="138"/>
      <c r="D84" s="99"/>
      <c r="E84" s="138"/>
      <c r="F84" s="138"/>
      <c r="G84" s="74"/>
      <c r="H84" s="410"/>
      <c r="I84" s="417"/>
      <c r="J84" s="343"/>
      <c r="K84" s="392"/>
    </row>
    <row r="85" spans="2:11" ht="15.75" hidden="1" thickBot="1" x14ac:dyDescent="0.3">
      <c r="B85" s="102"/>
      <c r="C85" s="140"/>
      <c r="D85" s="104"/>
      <c r="E85" s="217"/>
      <c r="F85" s="217"/>
      <c r="G85" s="217"/>
      <c r="H85" s="407"/>
      <c r="I85" s="50"/>
      <c r="J85" s="348"/>
      <c r="K85" s="132"/>
    </row>
    <row r="86" spans="2:11" ht="15.75" thickBot="1" x14ac:dyDescent="0.3">
      <c r="B86" s="294"/>
      <c r="C86" s="537" t="s">
        <v>14</v>
      </c>
      <c r="D86" s="536"/>
      <c r="E86" s="537"/>
      <c r="F86" s="537"/>
      <c r="G86" s="537"/>
      <c r="H86" s="537"/>
      <c r="I86" s="265">
        <f>I84+I75+I81+I76+I77+I78+I79+I80+I82+I83</f>
        <v>1464.83</v>
      </c>
      <c r="J86" s="273">
        <f t="shared" ref="J86:K86" si="3">J84+J75+J81+J76+J77+J78+J79+J80+J82</f>
        <v>0</v>
      </c>
      <c r="K86" s="395">
        <f t="shared" si="3"/>
        <v>0</v>
      </c>
    </row>
    <row r="87" spans="2:11" ht="16.5" thickBot="1" x14ac:dyDescent="0.3">
      <c r="B87" s="10"/>
      <c r="C87" s="11"/>
      <c r="D87" s="11"/>
      <c r="E87" s="536" t="s">
        <v>30</v>
      </c>
      <c r="F87" s="536"/>
      <c r="G87" s="11"/>
      <c r="H87" s="11"/>
      <c r="I87" s="282">
        <f>I13+I34+I52+I74+I59+I86</f>
        <v>17494.18</v>
      </c>
      <c r="J87" s="416">
        <f>J13+J34+J52+J59+J86</f>
        <v>0</v>
      </c>
      <c r="K87" s="282">
        <f>K13+K34+K52+K74+K59+K86</f>
        <v>0</v>
      </c>
    </row>
    <row r="89" spans="2:11" x14ac:dyDescent="0.25">
      <c r="B89" s="9"/>
      <c r="D89" s="9"/>
      <c r="F89" s="9"/>
      <c r="H89" s="9"/>
    </row>
    <row r="90" spans="2:11" x14ac:dyDescent="0.25">
      <c r="B90" s="550" t="s">
        <v>73</v>
      </c>
      <c r="C90" s="550"/>
      <c r="D90" s="550" t="s">
        <v>70</v>
      </c>
      <c r="E90" s="550"/>
      <c r="F90" s="550" t="s">
        <v>71</v>
      </c>
      <c r="G90" s="550"/>
      <c r="H90" s="550"/>
      <c r="I90" s="500" t="s">
        <v>72</v>
      </c>
      <c r="J90" t="s">
        <v>66</v>
      </c>
    </row>
    <row r="91" spans="2:11" ht="15.75" x14ac:dyDescent="0.25">
      <c r="B91" s="551" t="s">
        <v>74</v>
      </c>
      <c r="C91" s="551"/>
      <c r="D91" s="551" t="s">
        <v>75</v>
      </c>
      <c r="E91" s="551"/>
      <c r="F91" s="551" t="s">
        <v>76</v>
      </c>
      <c r="G91" s="551"/>
      <c r="H91" s="551"/>
      <c r="I91" s="502" t="s">
        <v>77</v>
      </c>
      <c r="J91" t="s">
        <v>67</v>
      </c>
    </row>
    <row r="92" spans="2:11" x14ac:dyDescent="0.25">
      <c r="B92" s="500"/>
      <c r="C92" s="500"/>
      <c r="D92" s="500"/>
      <c r="E92" s="500"/>
      <c r="F92" s="500"/>
      <c r="G92" s="500"/>
      <c r="H92" s="501"/>
      <c r="I92" s="500"/>
    </row>
    <row r="93" spans="2:11" x14ac:dyDescent="0.25">
      <c r="B93" s="500"/>
      <c r="C93" s="500"/>
      <c r="D93" s="500"/>
      <c r="E93" s="500"/>
      <c r="F93" s="500"/>
      <c r="G93" s="500"/>
      <c r="H93" s="500"/>
      <c r="I93" s="500"/>
    </row>
    <row r="94" spans="2:11" x14ac:dyDescent="0.25">
      <c r="B94" s="500"/>
      <c r="C94" s="500"/>
      <c r="D94" s="500"/>
      <c r="E94" s="500"/>
      <c r="F94" s="500"/>
      <c r="G94" s="500"/>
      <c r="H94" s="500"/>
      <c r="I94" s="503" t="s">
        <v>78</v>
      </c>
      <c r="J94" t="s">
        <v>68</v>
      </c>
    </row>
    <row r="95" spans="2:11" ht="15.75" x14ac:dyDescent="0.25">
      <c r="B95" s="500"/>
      <c r="C95" s="500"/>
      <c r="D95" s="500"/>
      <c r="E95" s="500"/>
      <c r="F95" s="500"/>
      <c r="G95" s="500"/>
      <c r="H95" s="500"/>
      <c r="I95" s="502" t="s">
        <v>79</v>
      </c>
      <c r="J95" t="s">
        <v>69</v>
      </c>
    </row>
  </sheetData>
  <mergeCells count="26">
    <mergeCell ref="B90:C90"/>
    <mergeCell ref="B91:C91"/>
    <mergeCell ref="D90:E90"/>
    <mergeCell ref="D91:E91"/>
    <mergeCell ref="F90:H90"/>
    <mergeCell ref="F91:H91"/>
    <mergeCell ref="B34:H34"/>
    <mergeCell ref="B13:H13"/>
    <mergeCell ref="C31:C33"/>
    <mergeCell ref="B52:H52"/>
    <mergeCell ref="B68:B69"/>
    <mergeCell ref="C68:C69"/>
    <mergeCell ref="G68:G69"/>
    <mergeCell ref="H68:H69"/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</mergeCells>
  <pageMargins left="0" right="0" top="0" bottom="0" header="0.3" footer="0.3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4"/>
  <sheetViews>
    <sheetView workbookViewId="0">
      <selection activeCell="A12" sqref="A12:XFD13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2"/>
      <c r="B3" s="12"/>
      <c r="C3" s="12"/>
      <c r="D3" s="13" t="s">
        <v>112</v>
      </c>
      <c r="E3" s="13"/>
      <c r="F3" s="12"/>
      <c r="G3" s="14" t="s">
        <v>31</v>
      </c>
      <c r="H3" s="14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126" t="s">
        <v>23</v>
      </c>
      <c r="D6" s="2" t="s">
        <v>2</v>
      </c>
      <c r="E6" s="3" t="s">
        <v>3</v>
      </c>
      <c r="F6" s="3" t="s">
        <v>11</v>
      </c>
      <c r="G6" s="149" t="s">
        <v>4</v>
      </c>
      <c r="H6" s="336" t="s">
        <v>41</v>
      </c>
      <c r="I6" s="157" t="s">
        <v>54</v>
      </c>
      <c r="J6" s="157" t="s">
        <v>52</v>
      </c>
    </row>
    <row r="7" spans="1:10" ht="15.75" thickBot="1" x14ac:dyDescent="0.3">
      <c r="A7" s="16" t="s">
        <v>5</v>
      </c>
      <c r="B7" s="4"/>
      <c r="C7" s="4"/>
      <c r="D7" s="4"/>
      <c r="E7" s="4" t="s">
        <v>6</v>
      </c>
      <c r="F7" s="4" t="s">
        <v>10</v>
      </c>
      <c r="G7" s="150" t="s">
        <v>7</v>
      </c>
      <c r="H7" s="337" t="s">
        <v>9</v>
      </c>
      <c r="I7" s="71" t="s">
        <v>42</v>
      </c>
      <c r="J7" s="71" t="s">
        <v>53</v>
      </c>
    </row>
    <row r="8" spans="1:10" x14ac:dyDescent="0.25">
      <c r="A8" s="123">
        <v>1</v>
      </c>
      <c r="B8" s="473" t="s">
        <v>48</v>
      </c>
      <c r="C8" s="76" t="s">
        <v>81</v>
      </c>
      <c r="D8" s="15" t="s">
        <v>62</v>
      </c>
      <c r="E8" s="76" t="s">
        <v>82</v>
      </c>
      <c r="F8" s="428" t="s">
        <v>120</v>
      </c>
      <c r="G8" s="21" t="s">
        <v>136</v>
      </c>
      <c r="H8" s="43">
        <v>505.25</v>
      </c>
      <c r="I8" s="67"/>
      <c r="J8" s="62"/>
    </row>
    <row r="9" spans="1:10" ht="15.75" thickBot="1" x14ac:dyDescent="0.3">
      <c r="A9" s="71"/>
      <c r="B9" s="67"/>
      <c r="C9" s="125" t="s">
        <v>83</v>
      </c>
      <c r="D9" s="6"/>
      <c r="E9" s="125"/>
      <c r="F9" s="58"/>
      <c r="G9" s="67"/>
      <c r="H9" s="475"/>
      <c r="I9" s="67"/>
      <c r="J9" s="62"/>
    </row>
    <row r="10" spans="1:10" x14ac:dyDescent="0.25">
      <c r="A10" s="123">
        <v>2</v>
      </c>
      <c r="B10" s="430" t="s">
        <v>48</v>
      </c>
      <c r="C10" s="76" t="s">
        <v>85</v>
      </c>
      <c r="D10" s="15" t="s">
        <v>100</v>
      </c>
      <c r="E10" s="76" t="s">
        <v>101</v>
      </c>
      <c r="F10" s="517" t="s">
        <v>120</v>
      </c>
      <c r="G10" s="26" t="s">
        <v>137</v>
      </c>
      <c r="H10" s="279">
        <v>1400.1</v>
      </c>
      <c r="I10" s="347"/>
      <c r="J10" s="328"/>
    </row>
    <row r="11" spans="1:10" ht="15.75" thickBot="1" x14ac:dyDescent="0.3">
      <c r="A11" s="71"/>
      <c r="B11" s="67"/>
      <c r="C11" s="125" t="s">
        <v>102</v>
      </c>
      <c r="D11" s="6"/>
      <c r="E11" s="125"/>
      <c r="F11" s="332"/>
      <c r="G11" s="135"/>
      <c r="H11" s="224"/>
      <c r="I11" s="323"/>
      <c r="J11" s="308"/>
    </row>
    <row r="12" spans="1:10" hidden="1" x14ac:dyDescent="0.25">
      <c r="A12" s="123">
        <v>3</v>
      </c>
      <c r="B12" s="430" t="s">
        <v>48</v>
      </c>
      <c r="C12" s="76"/>
      <c r="D12" s="15"/>
      <c r="E12" s="17"/>
      <c r="F12" s="498"/>
      <c r="G12" s="26"/>
      <c r="H12" s="279"/>
      <c r="I12" s="70"/>
      <c r="J12" s="200"/>
    </row>
    <row r="13" spans="1:10" ht="15.75" hidden="1" thickBot="1" x14ac:dyDescent="0.3">
      <c r="A13" s="62"/>
      <c r="B13" s="324"/>
      <c r="C13" s="77"/>
      <c r="D13" s="6"/>
      <c r="E13" s="7"/>
      <c r="F13" s="94"/>
      <c r="G13" s="21"/>
      <c r="H13" s="56"/>
      <c r="I13" s="70"/>
      <c r="J13" s="200"/>
    </row>
    <row r="14" spans="1:10" ht="15.75" thickBot="1" x14ac:dyDescent="0.3">
      <c r="A14" s="538" t="s">
        <v>35</v>
      </c>
      <c r="B14" s="536"/>
      <c r="C14" s="536"/>
      <c r="D14" s="536"/>
      <c r="E14" s="536"/>
      <c r="F14" s="536"/>
      <c r="G14" s="536"/>
      <c r="H14" s="260">
        <f>H8+H10+H12</f>
        <v>1905.35</v>
      </c>
      <c r="I14" s="260">
        <f t="shared" ref="I14:J14" si="0">I10+I12</f>
        <v>0</v>
      </c>
      <c r="J14" s="260">
        <f t="shared" si="0"/>
        <v>0</v>
      </c>
    </row>
    <row r="15" spans="1:10" x14ac:dyDescent="0.25">
      <c r="A15" s="202">
        <v>1</v>
      </c>
      <c r="B15" s="553" t="s">
        <v>24</v>
      </c>
      <c r="C15" s="76" t="s">
        <v>85</v>
      </c>
      <c r="D15" s="76" t="s">
        <v>80</v>
      </c>
      <c r="E15" s="76" t="s">
        <v>93</v>
      </c>
      <c r="F15" s="216" t="s">
        <v>120</v>
      </c>
      <c r="G15" s="45" t="s">
        <v>130</v>
      </c>
      <c r="H15" s="248">
        <v>11051.22</v>
      </c>
      <c r="I15" s="94"/>
      <c r="J15" s="163"/>
    </row>
    <row r="16" spans="1:10" ht="15.75" thickBot="1" x14ac:dyDescent="0.3">
      <c r="A16" s="510"/>
      <c r="B16" s="554"/>
      <c r="C16" s="125" t="s">
        <v>94</v>
      </c>
      <c r="D16" s="125"/>
      <c r="E16" s="125"/>
      <c r="F16" s="96"/>
      <c r="G16" s="18"/>
      <c r="H16" s="162"/>
      <c r="I16" s="94"/>
      <c r="J16" s="205"/>
    </row>
    <row r="17" spans="1:13" hidden="1" x14ac:dyDescent="0.25">
      <c r="A17" s="202">
        <v>2</v>
      </c>
      <c r="B17" s="521" t="s">
        <v>24</v>
      </c>
      <c r="C17" s="125"/>
      <c r="D17" s="6"/>
      <c r="E17" s="7"/>
      <c r="F17" s="305"/>
      <c r="G17" s="47"/>
      <c r="H17" s="130"/>
      <c r="I17" s="56"/>
      <c r="J17" s="163"/>
    </row>
    <row r="18" spans="1:13" hidden="1" x14ac:dyDescent="0.25">
      <c r="A18" s="218"/>
      <c r="B18" s="555"/>
      <c r="C18" s="125"/>
      <c r="D18" s="6"/>
      <c r="E18" s="7"/>
      <c r="F18" s="94"/>
      <c r="G18" s="21"/>
      <c r="H18" s="56"/>
      <c r="I18" s="56"/>
      <c r="J18" s="163"/>
    </row>
    <row r="19" spans="1:13" ht="15.75" hidden="1" thickBot="1" x14ac:dyDescent="0.3">
      <c r="A19" s="131"/>
      <c r="B19" s="522"/>
      <c r="C19" s="68"/>
      <c r="D19" s="68"/>
      <c r="E19" s="68"/>
      <c r="F19" s="94"/>
      <c r="G19" s="21"/>
      <c r="H19" s="56"/>
      <c r="I19" s="56"/>
      <c r="J19" s="163"/>
    </row>
    <row r="20" spans="1:13" hidden="1" x14ac:dyDescent="0.25">
      <c r="A20" s="511">
        <v>3</v>
      </c>
      <c r="B20" s="556" t="s">
        <v>24</v>
      </c>
      <c r="C20" s="76"/>
      <c r="D20" s="15"/>
      <c r="E20" s="76"/>
      <c r="F20" s="227"/>
      <c r="G20" s="26"/>
      <c r="H20" s="49"/>
      <c r="I20" s="219"/>
      <c r="J20" s="164"/>
    </row>
    <row r="21" spans="1:13" ht="15.75" hidden="1" thickBot="1" x14ac:dyDescent="0.3">
      <c r="A21" s="507"/>
      <c r="B21" s="557"/>
      <c r="C21" s="125"/>
      <c r="D21" s="6"/>
      <c r="E21" s="125"/>
      <c r="F21" s="142"/>
      <c r="G21" s="22"/>
      <c r="H21" s="57"/>
      <c r="I21" s="219"/>
      <c r="J21" s="164"/>
    </row>
    <row r="22" spans="1:13" hidden="1" x14ac:dyDescent="0.25">
      <c r="A22" s="512">
        <v>4</v>
      </c>
      <c r="B22" s="558" t="s">
        <v>24</v>
      </c>
      <c r="C22" s="76"/>
      <c r="D22" s="15"/>
      <c r="E22" s="76"/>
      <c r="F22" s="227"/>
      <c r="G22" s="499"/>
      <c r="H22" s="24"/>
      <c r="I22" s="219"/>
      <c r="J22" s="164"/>
    </row>
    <row r="23" spans="1:13" ht="15.75" hidden="1" thickBot="1" x14ac:dyDescent="0.3">
      <c r="A23" s="460"/>
      <c r="B23" s="559"/>
      <c r="C23" s="77"/>
      <c r="D23" s="6"/>
      <c r="E23" s="125"/>
      <c r="F23" s="354"/>
      <c r="G23" s="30"/>
      <c r="H23" s="249"/>
      <c r="I23" s="219"/>
      <c r="J23" s="164"/>
    </row>
    <row r="24" spans="1:13" hidden="1" x14ac:dyDescent="0.25">
      <c r="A24" s="512">
        <v>5</v>
      </c>
      <c r="B24" s="558" t="s">
        <v>24</v>
      </c>
      <c r="C24" s="76"/>
      <c r="D24" s="15"/>
      <c r="E24" s="76"/>
      <c r="F24" s="227"/>
      <c r="G24" s="26"/>
      <c r="H24" s="36"/>
      <c r="I24" s="219"/>
      <c r="J24" s="164"/>
    </row>
    <row r="25" spans="1:13" ht="15.75" hidden="1" thickBot="1" x14ac:dyDescent="0.3">
      <c r="A25" s="460"/>
      <c r="B25" s="559"/>
      <c r="C25" s="125"/>
      <c r="D25" s="6"/>
      <c r="E25" s="125"/>
      <c r="F25" s="354"/>
      <c r="G25" s="30"/>
      <c r="H25" s="249"/>
      <c r="I25" s="219"/>
      <c r="J25" s="164"/>
    </row>
    <row r="26" spans="1:13" hidden="1" x14ac:dyDescent="0.25">
      <c r="A26" s="507">
        <v>6</v>
      </c>
      <c r="B26" s="556" t="s">
        <v>24</v>
      </c>
      <c r="C26" s="125"/>
      <c r="D26" s="6"/>
      <c r="E26" s="125"/>
      <c r="F26" s="40"/>
      <c r="G26" s="418"/>
      <c r="H26" s="35"/>
      <c r="I26" s="219"/>
      <c r="J26" s="164"/>
    </row>
    <row r="27" spans="1:13" ht="15.75" hidden="1" thickBot="1" x14ac:dyDescent="0.3">
      <c r="A27" s="506"/>
      <c r="B27" s="557"/>
      <c r="C27" s="125"/>
      <c r="D27" s="6"/>
      <c r="E27" s="125"/>
      <c r="F27" s="94"/>
      <c r="G27" s="21"/>
      <c r="H27" s="56"/>
      <c r="I27" s="195"/>
      <c r="J27" s="176"/>
    </row>
    <row r="28" spans="1:13" ht="15.75" hidden="1" thickBot="1" x14ac:dyDescent="0.3">
      <c r="A28" s="331"/>
      <c r="B28" s="82"/>
      <c r="C28" s="244"/>
      <c r="D28" s="317"/>
      <c r="E28" s="317"/>
      <c r="F28" s="122"/>
      <c r="G28" s="45"/>
      <c r="H28" s="56"/>
      <c r="I28" s="29"/>
      <c r="J28" s="79"/>
    </row>
    <row r="29" spans="1:13" ht="15.75" thickBot="1" x14ac:dyDescent="0.3">
      <c r="A29" s="526" t="s">
        <v>19</v>
      </c>
      <c r="B29" s="527"/>
      <c r="C29" s="527"/>
      <c r="D29" s="552"/>
      <c r="E29" s="552"/>
      <c r="F29" s="552"/>
      <c r="G29" s="552"/>
      <c r="H29" s="276">
        <f>H15+H17+H18+H19+H16+H20+H26+H27+H22+H24</f>
        <v>11051.22</v>
      </c>
      <c r="I29" s="276">
        <f t="shared" ref="I29:J29" si="1">I15+I17+I18+I19+I16</f>
        <v>0</v>
      </c>
      <c r="J29" s="402">
        <f t="shared" si="1"/>
        <v>0</v>
      </c>
      <c r="K29" s="403"/>
    </row>
    <row r="30" spans="1:13" hidden="1" x14ac:dyDescent="0.25">
      <c r="A30" s="98">
        <v>1</v>
      </c>
      <c r="B30" s="146" t="s">
        <v>27</v>
      </c>
      <c r="C30" s="76"/>
      <c r="D30" s="15"/>
      <c r="E30" s="76"/>
      <c r="F30" s="60"/>
      <c r="G30" s="385"/>
      <c r="H30" s="474"/>
      <c r="I30" s="174"/>
      <c r="J30" s="177"/>
    </row>
    <row r="31" spans="1:13" ht="15.75" hidden="1" thickBot="1" x14ac:dyDescent="0.3">
      <c r="A31" s="109"/>
      <c r="B31" s="110"/>
      <c r="C31" s="125"/>
      <c r="D31" s="6"/>
      <c r="E31" s="125"/>
      <c r="F31" s="94"/>
      <c r="G31" s="21"/>
      <c r="H31" s="43"/>
      <c r="I31" s="174"/>
      <c r="J31" s="163"/>
    </row>
    <row r="32" spans="1:13" hidden="1" x14ac:dyDescent="0.25">
      <c r="A32" s="73">
        <v>2</v>
      </c>
      <c r="B32" s="146" t="s">
        <v>27</v>
      </c>
      <c r="C32" s="24"/>
      <c r="D32" s="76"/>
      <c r="E32" s="201"/>
      <c r="F32" s="122"/>
      <c r="G32" s="21"/>
      <c r="H32" s="118"/>
      <c r="I32" s="118"/>
      <c r="J32" s="163"/>
      <c r="M32" s="38"/>
    </row>
    <row r="33" spans="1:16" ht="15.75" hidden="1" thickBot="1" x14ac:dyDescent="0.3">
      <c r="A33" s="109"/>
      <c r="B33" s="110"/>
      <c r="C33" s="23"/>
      <c r="D33" s="125"/>
      <c r="E33" s="183"/>
      <c r="F33" s="97"/>
      <c r="G33" s="155"/>
      <c r="H33" s="225"/>
      <c r="I33" s="189"/>
      <c r="J33" s="178"/>
    </row>
    <row r="34" spans="1:16" ht="15.75" thickBot="1" x14ac:dyDescent="0.3">
      <c r="A34" s="538" t="s">
        <v>28</v>
      </c>
      <c r="B34" s="520"/>
      <c r="C34" s="520"/>
      <c r="D34" s="520"/>
      <c r="E34" s="520"/>
      <c r="F34" s="520"/>
      <c r="G34" s="520"/>
      <c r="H34" s="262">
        <f>H30+H31+H32+H33</f>
        <v>0</v>
      </c>
      <c r="I34" s="262">
        <f>I30+I31+I32+I33</f>
        <v>0</v>
      </c>
      <c r="J34" s="116"/>
    </row>
    <row r="35" spans="1:16" hidden="1" x14ac:dyDescent="0.25">
      <c r="A35" s="92">
        <v>1</v>
      </c>
      <c r="B35" s="330" t="s">
        <v>55</v>
      </c>
      <c r="C35" s="133"/>
      <c r="D35" s="76"/>
      <c r="E35" s="15"/>
      <c r="F35" s="122"/>
      <c r="G35" s="21"/>
      <c r="H35" s="477"/>
      <c r="I35" s="72"/>
      <c r="J35" s="72"/>
    </row>
    <row r="36" spans="1:16" ht="15.75" hidden="1" thickBot="1" x14ac:dyDescent="0.3">
      <c r="A36" s="92"/>
      <c r="B36" s="92"/>
      <c r="C36" s="113"/>
      <c r="D36" s="125"/>
      <c r="E36" s="6"/>
      <c r="F36" s="93"/>
      <c r="G36" s="112"/>
      <c r="H36" s="217"/>
      <c r="I36" s="320"/>
      <c r="J36" s="335"/>
    </row>
    <row r="37" spans="1:16" ht="15.75" thickBot="1" x14ac:dyDescent="0.3">
      <c r="A37" s="309"/>
      <c r="B37" s="310"/>
      <c r="C37" s="310" t="s">
        <v>63</v>
      </c>
      <c r="D37" s="310"/>
      <c r="E37" s="311"/>
      <c r="F37" s="309"/>
      <c r="G37" s="311"/>
      <c r="H37" s="261">
        <f>H35</f>
        <v>0</v>
      </c>
      <c r="I37" s="261">
        <f>I35</f>
        <v>0</v>
      </c>
      <c r="J37" s="261">
        <f t="shared" ref="J37" si="2">J35</f>
        <v>0</v>
      </c>
    </row>
    <row r="38" spans="1:16" x14ac:dyDescent="0.25">
      <c r="A38" s="321">
        <v>1</v>
      </c>
      <c r="B38" s="425" t="s">
        <v>21</v>
      </c>
      <c r="C38" s="76" t="s">
        <v>108</v>
      </c>
      <c r="D38" s="15" t="s">
        <v>109</v>
      </c>
      <c r="E38" s="76" t="s">
        <v>110</v>
      </c>
      <c r="F38" s="54" t="s">
        <v>120</v>
      </c>
      <c r="G38" s="27" t="s">
        <v>121</v>
      </c>
      <c r="H38" s="72">
        <v>455.12</v>
      </c>
      <c r="I38" s="222"/>
      <c r="J38" s="204"/>
    </row>
    <row r="39" spans="1:16" ht="15.75" thickBot="1" x14ac:dyDescent="0.3">
      <c r="A39" s="327"/>
      <c r="B39" s="275"/>
      <c r="C39" s="125" t="s">
        <v>111</v>
      </c>
      <c r="D39" s="519"/>
      <c r="E39" s="125"/>
      <c r="F39" s="122"/>
      <c r="G39" s="45"/>
      <c r="H39" s="118"/>
      <c r="I39" s="221"/>
      <c r="J39" s="205"/>
    </row>
    <row r="40" spans="1:16" x14ac:dyDescent="0.25">
      <c r="A40" s="326">
        <v>1</v>
      </c>
      <c r="B40" s="425" t="s">
        <v>21</v>
      </c>
      <c r="C40" s="76" t="s">
        <v>85</v>
      </c>
      <c r="D40" s="15" t="s">
        <v>90</v>
      </c>
      <c r="E40" s="76" t="s">
        <v>91</v>
      </c>
      <c r="F40" s="518" t="s">
        <v>120</v>
      </c>
      <c r="G40" s="45" t="s">
        <v>127</v>
      </c>
      <c r="H40" s="421">
        <v>1219.82</v>
      </c>
      <c r="I40" s="188"/>
      <c r="J40" s="177"/>
    </row>
    <row r="41" spans="1:16" ht="15.75" thickBot="1" x14ac:dyDescent="0.3">
      <c r="A41" s="322"/>
      <c r="B41" s="329"/>
      <c r="C41" s="125" t="s">
        <v>92</v>
      </c>
      <c r="D41" s="6"/>
      <c r="E41" s="125"/>
      <c r="F41" s="124"/>
      <c r="G41" s="155"/>
      <c r="H41" s="178"/>
      <c r="I41" s="189"/>
      <c r="J41" s="178"/>
    </row>
    <row r="42" spans="1:16" hidden="1" x14ac:dyDescent="0.25">
      <c r="A42" s="563">
        <v>2</v>
      </c>
      <c r="B42" s="425" t="s">
        <v>21</v>
      </c>
      <c r="C42" s="74"/>
      <c r="D42" s="15"/>
      <c r="E42" s="76"/>
      <c r="F42" s="33"/>
      <c r="G42" s="21"/>
      <c r="H42" s="56"/>
      <c r="I42" s="222"/>
      <c r="J42" s="61"/>
    </row>
    <row r="43" spans="1:16" hidden="1" x14ac:dyDescent="0.25">
      <c r="A43" s="564"/>
      <c r="B43" s="427"/>
      <c r="C43" s="77"/>
      <c r="D43" s="6"/>
      <c r="E43" s="125"/>
      <c r="F43" s="33"/>
      <c r="G43" s="21"/>
      <c r="H43" s="56"/>
      <c r="I43" s="221"/>
      <c r="J43" s="210"/>
    </row>
    <row r="44" spans="1:16" ht="15.75" hidden="1" thickBot="1" x14ac:dyDescent="0.3">
      <c r="A44" s="325"/>
      <c r="B44" s="192"/>
      <c r="C44" s="332"/>
      <c r="D44" s="317"/>
      <c r="E44" s="56"/>
      <c r="F44" s="250"/>
      <c r="G44" s="251"/>
      <c r="H44" s="226"/>
      <c r="I44" s="223"/>
      <c r="J44" s="211"/>
    </row>
    <row r="45" spans="1:16" ht="15.75" thickBot="1" x14ac:dyDescent="0.3">
      <c r="A45" s="560" t="s">
        <v>18</v>
      </c>
      <c r="B45" s="561"/>
      <c r="C45" s="561"/>
      <c r="D45" s="561"/>
      <c r="E45" s="561"/>
      <c r="F45" s="561"/>
      <c r="G45" s="562"/>
      <c r="H45" s="263">
        <f>H38</f>
        <v>455.12</v>
      </c>
      <c r="I45" s="355">
        <v>0</v>
      </c>
      <c r="J45" s="263">
        <f>H45-I45</f>
        <v>455.12</v>
      </c>
    </row>
    <row r="46" spans="1:16" hidden="1" x14ac:dyDescent="0.25">
      <c r="A46" s="92">
        <v>1</v>
      </c>
      <c r="B46" s="92" t="s">
        <v>25</v>
      </c>
      <c r="C46" s="76"/>
      <c r="D46" s="15"/>
      <c r="E46" s="17"/>
      <c r="F46" s="480"/>
      <c r="G46" s="45"/>
      <c r="H46" s="118"/>
      <c r="I46" s="118"/>
      <c r="J46" s="212"/>
    </row>
    <row r="47" spans="1:16" ht="15.75" hidden="1" thickBot="1" x14ac:dyDescent="0.3">
      <c r="A47" s="217"/>
      <c r="B47" s="103"/>
      <c r="C47" s="125"/>
      <c r="D47" s="6"/>
      <c r="E47" s="7"/>
      <c r="F47" s="33"/>
      <c r="G47" s="21"/>
      <c r="H47" s="43"/>
      <c r="I47" s="43"/>
      <c r="J47" s="118"/>
      <c r="L47" s="38"/>
    </row>
    <row r="48" spans="1:16" hidden="1" x14ac:dyDescent="0.25">
      <c r="A48" s="312"/>
      <c r="B48" s="141"/>
      <c r="C48" s="113"/>
      <c r="D48" s="125"/>
      <c r="E48" s="183"/>
      <c r="F48" s="421"/>
      <c r="G48" s="21"/>
      <c r="H48" s="118"/>
      <c r="I48" s="118"/>
      <c r="J48" s="118"/>
      <c r="P48" s="38"/>
    </row>
    <row r="49" spans="1:16" ht="15.75" hidden="1" thickBot="1" x14ac:dyDescent="0.3">
      <c r="A49" s="432"/>
      <c r="B49" s="141"/>
      <c r="C49" s="113"/>
      <c r="D49" s="125"/>
      <c r="E49" s="6"/>
      <c r="F49" s="421"/>
      <c r="G49" s="21"/>
      <c r="H49" s="118"/>
      <c r="I49" s="118"/>
      <c r="J49" s="173"/>
      <c r="P49" s="38"/>
    </row>
    <row r="50" spans="1:16" x14ac:dyDescent="0.25">
      <c r="A50" s="312">
        <v>2</v>
      </c>
      <c r="B50" s="330" t="s">
        <v>25</v>
      </c>
      <c r="C50" s="125" t="s">
        <v>85</v>
      </c>
      <c r="D50" s="6" t="s">
        <v>61</v>
      </c>
      <c r="E50" s="7" t="s">
        <v>88</v>
      </c>
      <c r="F50" s="216" t="s">
        <v>120</v>
      </c>
      <c r="G50" s="44" t="s">
        <v>124</v>
      </c>
      <c r="H50" s="53">
        <v>597.87</v>
      </c>
      <c r="I50" s="118"/>
      <c r="J50" s="214"/>
    </row>
    <row r="51" spans="1:16" ht="15.75" thickBot="1" x14ac:dyDescent="0.3">
      <c r="A51" s="314"/>
      <c r="B51" s="103"/>
      <c r="C51" s="125" t="s">
        <v>89</v>
      </c>
      <c r="D51" s="6"/>
      <c r="E51" s="7"/>
      <c r="F51" s="122"/>
      <c r="G51" s="45"/>
      <c r="H51" s="118"/>
      <c r="I51" s="118"/>
      <c r="J51" s="213"/>
    </row>
    <row r="52" spans="1:16" ht="15.75" thickBot="1" x14ac:dyDescent="0.3">
      <c r="A52" s="314"/>
      <c r="B52" s="537" t="s">
        <v>14</v>
      </c>
      <c r="C52" s="536"/>
      <c r="D52" s="537"/>
      <c r="E52" s="537"/>
      <c r="F52" s="537"/>
      <c r="G52" s="537"/>
      <c r="H52" s="261">
        <f>SUM(H46:H51)</f>
        <v>597.87</v>
      </c>
      <c r="I52" s="261">
        <f t="shared" ref="I52:J52" si="3">SUM(I46:I51)</f>
        <v>0</v>
      </c>
      <c r="J52" s="261">
        <f t="shared" si="3"/>
        <v>0</v>
      </c>
    </row>
    <row r="53" spans="1:16" ht="15.75" thickBot="1" x14ac:dyDescent="0.3">
      <c r="A53" s="10"/>
      <c r="B53" s="11"/>
      <c r="C53" s="11"/>
      <c r="D53" s="536" t="s">
        <v>45</v>
      </c>
      <c r="E53" s="536"/>
      <c r="F53" s="11"/>
      <c r="G53" s="11"/>
      <c r="H53" s="253">
        <f>H45+H52+H29+H37+H34+H14</f>
        <v>14009.56</v>
      </c>
      <c r="I53" s="253">
        <f>I45+I52+I29+I37+I34+I14</f>
        <v>0</v>
      </c>
      <c r="J53" s="253">
        <f>J45+J52+J29+J37+J34+J14</f>
        <v>455.12</v>
      </c>
    </row>
    <row r="54" spans="1:16" x14ac:dyDescent="0.25">
      <c r="N54" s="38"/>
    </row>
  </sheetData>
  <mergeCells count="13">
    <mergeCell ref="A45:G45"/>
    <mergeCell ref="B52:G52"/>
    <mergeCell ref="D53:E53"/>
    <mergeCell ref="A34:G34"/>
    <mergeCell ref="A42:A43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8"/>
  <sheetViews>
    <sheetView workbookViewId="0">
      <selection activeCell="H16" sqref="H16:H18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115</v>
      </c>
    </row>
    <row r="3" spans="1:10" hidden="1" x14ac:dyDescent="0.25"/>
    <row r="4" spans="1:10" ht="15.75" thickBot="1" x14ac:dyDescent="0.3">
      <c r="G4" s="9" t="s">
        <v>16</v>
      </c>
    </row>
    <row r="5" spans="1:10" ht="26.25" x14ac:dyDescent="0.25">
      <c r="A5" s="123" t="s">
        <v>0</v>
      </c>
      <c r="B5" s="123" t="s">
        <v>1</v>
      </c>
      <c r="C5" s="565" t="s">
        <v>22</v>
      </c>
      <c r="D5" s="2" t="s">
        <v>2</v>
      </c>
      <c r="E5" s="3" t="s">
        <v>3</v>
      </c>
      <c r="F5" s="3" t="s">
        <v>11</v>
      </c>
      <c r="G5" s="149" t="s">
        <v>4</v>
      </c>
      <c r="H5" s="232" t="s">
        <v>12</v>
      </c>
      <c r="I5" s="232" t="s">
        <v>54</v>
      </c>
      <c r="J5" s="232" t="s">
        <v>52</v>
      </c>
    </row>
    <row r="6" spans="1:10" ht="15.75" thickBot="1" x14ac:dyDescent="0.3">
      <c r="A6" s="71" t="s">
        <v>5</v>
      </c>
      <c r="B6" s="71"/>
      <c r="C6" s="566"/>
      <c r="D6" s="4"/>
      <c r="E6" s="4" t="s">
        <v>6</v>
      </c>
      <c r="F6" s="4" t="s">
        <v>13</v>
      </c>
      <c r="G6" s="150" t="s">
        <v>7</v>
      </c>
      <c r="H6" s="233" t="s">
        <v>8</v>
      </c>
      <c r="I6" s="228" t="s">
        <v>42</v>
      </c>
      <c r="J6" s="187" t="s">
        <v>53</v>
      </c>
    </row>
    <row r="7" spans="1:10" hidden="1" x14ac:dyDescent="0.25">
      <c r="A7" s="62">
        <v>1</v>
      </c>
      <c r="B7" s="399" t="s">
        <v>37</v>
      </c>
      <c r="C7" s="74"/>
      <c r="D7" s="15"/>
      <c r="E7" s="76"/>
      <c r="F7" s="422"/>
      <c r="G7" s="21"/>
      <c r="H7" s="43"/>
      <c r="I7" s="280"/>
      <c r="J7" s="119"/>
    </row>
    <row r="8" spans="1:10" ht="15.75" hidden="1" thickBot="1" x14ac:dyDescent="0.3">
      <c r="A8" s="71"/>
      <c r="B8" s="233" t="s">
        <v>33</v>
      </c>
      <c r="C8" s="77"/>
      <c r="D8" s="6"/>
      <c r="E8" s="125"/>
      <c r="F8" s="206"/>
      <c r="G8" s="129"/>
      <c r="H8" s="233"/>
      <c r="I8" s="233"/>
      <c r="J8" s="182"/>
    </row>
    <row r="9" spans="1:10" hidden="1" x14ac:dyDescent="0.25">
      <c r="A9" s="85">
        <v>2</v>
      </c>
      <c r="B9" s="123" t="s">
        <v>37</v>
      </c>
      <c r="C9" s="76"/>
      <c r="D9" s="15"/>
      <c r="E9" s="76"/>
      <c r="F9" s="437"/>
      <c r="G9" s="26"/>
      <c r="H9" s="441"/>
      <c r="I9" s="350"/>
      <c r="J9" s="119"/>
    </row>
    <row r="10" spans="1:10" ht="15.75" hidden="1" thickBot="1" x14ac:dyDescent="0.3">
      <c r="A10" s="84"/>
      <c r="B10" s="448" t="s">
        <v>33</v>
      </c>
      <c r="C10" s="75"/>
      <c r="D10" s="20"/>
      <c r="E10" s="68"/>
      <c r="F10" s="120"/>
      <c r="G10" s="155"/>
      <c r="H10" s="182"/>
      <c r="I10" s="341"/>
      <c r="J10" s="182"/>
    </row>
    <row r="11" spans="1:10" hidden="1" x14ac:dyDescent="0.25">
      <c r="A11" s="85">
        <v>2</v>
      </c>
      <c r="B11" s="400" t="s">
        <v>37</v>
      </c>
      <c r="C11" s="74"/>
      <c r="D11" s="15"/>
      <c r="E11" s="76"/>
      <c r="F11" s="398"/>
      <c r="G11" s="26"/>
      <c r="H11" s="279"/>
      <c r="I11" s="279"/>
      <c r="J11" s="119"/>
    </row>
    <row r="12" spans="1:10" ht="15.75" hidden="1" thickBot="1" x14ac:dyDescent="0.3">
      <c r="A12" s="148"/>
      <c r="B12" s="401" t="s">
        <v>33</v>
      </c>
      <c r="C12" s="77"/>
      <c r="D12" s="6"/>
      <c r="E12" s="125"/>
      <c r="F12" s="33"/>
      <c r="G12" s="21"/>
      <c r="H12" s="43"/>
      <c r="I12" s="220"/>
      <c r="J12" s="182"/>
    </row>
    <row r="13" spans="1:10" ht="15.75" hidden="1" thickBot="1" x14ac:dyDescent="0.3">
      <c r="A13" s="84"/>
      <c r="B13" s="446"/>
      <c r="C13" s="125"/>
      <c r="D13" s="125"/>
      <c r="E13" s="125"/>
      <c r="F13" s="33"/>
      <c r="G13" s="21"/>
      <c r="H13" s="43"/>
      <c r="I13" s="70"/>
      <c r="J13" s="125"/>
    </row>
    <row r="14" spans="1:10" x14ac:dyDescent="0.25">
      <c r="A14" s="156">
        <v>1</v>
      </c>
      <c r="B14" s="123" t="s">
        <v>37</v>
      </c>
      <c r="C14" s="74" t="s">
        <v>85</v>
      </c>
      <c r="D14" s="15" t="s">
        <v>80</v>
      </c>
      <c r="E14" s="76" t="s">
        <v>105</v>
      </c>
      <c r="F14" s="514" t="s">
        <v>116</v>
      </c>
      <c r="G14" s="386" t="s">
        <v>138</v>
      </c>
      <c r="H14" s="279">
        <v>68970.5</v>
      </c>
      <c r="I14" s="70"/>
      <c r="J14" s="125"/>
    </row>
    <row r="15" spans="1:10" ht="15.75" thickBot="1" x14ac:dyDescent="0.3">
      <c r="A15" s="84"/>
      <c r="B15" s="471" t="s">
        <v>33</v>
      </c>
      <c r="C15" s="77" t="s">
        <v>105</v>
      </c>
      <c r="D15" s="6"/>
      <c r="E15" s="125"/>
      <c r="F15" s="6"/>
      <c r="G15" s="419"/>
      <c r="H15" s="70"/>
      <c r="I15" s="70"/>
      <c r="J15" s="125"/>
    </row>
    <row r="16" spans="1:10" x14ac:dyDescent="0.25">
      <c r="A16" s="447">
        <v>2</v>
      </c>
      <c r="B16" s="123" t="s">
        <v>37</v>
      </c>
      <c r="C16" s="99" t="s">
        <v>85</v>
      </c>
      <c r="D16" s="15" t="s">
        <v>97</v>
      </c>
      <c r="E16" s="76" t="s">
        <v>98</v>
      </c>
      <c r="F16" s="514" t="s">
        <v>116</v>
      </c>
      <c r="G16" s="26" t="s">
        <v>139</v>
      </c>
      <c r="H16" s="279">
        <v>5300.88</v>
      </c>
      <c r="I16" s="70"/>
      <c r="J16" s="125"/>
    </row>
    <row r="17" spans="1:10" ht="15.75" thickBot="1" x14ac:dyDescent="0.3">
      <c r="A17" s="447"/>
      <c r="B17" s="471" t="s">
        <v>33</v>
      </c>
      <c r="C17" s="77" t="s">
        <v>99</v>
      </c>
      <c r="D17" s="6"/>
      <c r="E17" s="125"/>
      <c r="F17" s="6"/>
      <c r="G17" s="419"/>
      <c r="H17" s="70"/>
      <c r="I17" s="70"/>
      <c r="J17" s="125"/>
    </row>
    <row r="18" spans="1:10" x14ac:dyDescent="0.25">
      <c r="A18" s="156">
        <v>3</v>
      </c>
      <c r="B18" s="123" t="s">
        <v>37</v>
      </c>
      <c r="C18" s="76" t="s">
        <v>85</v>
      </c>
      <c r="D18" s="15" t="s">
        <v>100</v>
      </c>
      <c r="E18" s="76" t="s">
        <v>101</v>
      </c>
      <c r="F18" s="339" t="s">
        <v>116</v>
      </c>
      <c r="G18" s="21" t="s">
        <v>140</v>
      </c>
      <c r="H18" s="43">
        <v>14183.63</v>
      </c>
      <c r="I18" s="70"/>
      <c r="J18" s="125"/>
    </row>
    <row r="19" spans="1:10" ht="15.75" thickBot="1" x14ac:dyDescent="0.3">
      <c r="A19" s="84"/>
      <c r="B19" s="471" t="s">
        <v>33</v>
      </c>
      <c r="C19" s="125" t="s">
        <v>102</v>
      </c>
      <c r="D19" s="6"/>
      <c r="E19" s="125"/>
      <c r="F19" s="6"/>
      <c r="G19" s="419"/>
      <c r="H19" s="70"/>
      <c r="I19" s="70"/>
      <c r="J19" s="125"/>
    </row>
    <row r="20" spans="1:10" hidden="1" x14ac:dyDescent="0.25">
      <c r="A20" s="447">
        <v>4</v>
      </c>
      <c r="B20" s="123" t="s">
        <v>37</v>
      </c>
      <c r="C20" s="356"/>
      <c r="D20" s="17"/>
      <c r="E20" s="76"/>
      <c r="F20" s="428"/>
      <c r="G20" s="22"/>
      <c r="H20" s="378"/>
      <c r="I20" s="70"/>
      <c r="J20" s="125"/>
    </row>
    <row r="21" spans="1:10" ht="15.75" hidden="1" thickBot="1" x14ac:dyDescent="0.3">
      <c r="A21" s="447"/>
      <c r="B21" s="471" t="s">
        <v>33</v>
      </c>
      <c r="C21" s="169"/>
      <c r="D21" s="7"/>
      <c r="E21" s="125"/>
      <c r="F21" s="6"/>
      <c r="G21" s="419"/>
      <c r="H21" s="70"/>
      <c r="I21" s="70"/>
      <c r="J21" s="125"/>
    </row>
    <row r="22" spans="1:10" hidden="1" x14ac:dyDescent="0.25">
      <c r="A22" s="156">
        <v>5</v>
      </c>
      <c r="B22" s="123" t="s">
        <v>37</v>
      </c>
      <c r="C22" s="201"/>
      <c r="D22" s="15"/>
      <c r="E22" s="17"/>
      <c r="F22" s="398"/>
      <c r="G22" s="27"/>
      <c r="H22" s="72"/>
      <c r="I22" s="70"/>
      <c r="J22" s="125"/>
    </row>
    <row r="23" spans="1:10" ht="15.75" hidden="1" thickBot="1" x14ac:dyDescent="0.3">
      <c r="A23" s="84"/>
      <c r="B23" s="471" t="s">
        <v>33</v>
      </c>
      <c r="C23" s="183"/>
      <c r="D23" s="6"/>
      <c r="E23" s="7"/>
      <c r="F23" s="6"/>
      <c r="G23" s="419"/>
      <c r="H23" s="70"/>
      <c r="I23" s="70"/>
      <c r="J23" s="125"/>
    </row>
    <row r="24" spans="1:10" ht="15.75" thickBot="1" x14ac:dyDescent="0.3">
      <c r="A24" s="567" t="s">
        <v>35</v>
      </c>
      <c r="B24" s="568"/>
      <c r="C24" s="568"/>
      <c r="D24" s="568"/>
      <c r="E24" s="568"/>
      <c r="F24" s="569"/>
      <c r="G24" s="569"/>
      <c r="H24" s="253">
        <f>SUM(H14:J23)</f>
        <v>88455.010000000009</v>
      </c>
      <c r="I24" s="269">
        <f>I7+I9+I11+I12+I13+I10</f>
        <v>0</v>
      </c>
      <c r="J24" s="253">
        <f>J7+J9+J11+J12+J13+J10</f>
        <v>0</v>
      </c>
    </row>
    <row r="25" spans="1:10" x14ac:dyDescent="0.25">
      <c r="A25" s="207">
        <v>1</v>
      </c>
      <c r="B25" s="570" t="s">
        <v>64</v>
      </c>
      <c r="C25" s="125" t="s">
        <v>85</v>
      </c>
      <c r="D25" s="6" t="s">
        <v>61</v>
      </c>
      <c r="E25" s="7" t="s">
        <v>88</v>
      </c>
      <c r="F25" s="518" t="s">
        <v>116</v>
      </c>
      <c r="G25" s="45" t="s">
        <v>122</v>
      </c>
      <c r="H25" s="118">
        <v>52088.19</v>
      </c>
      <c r="I25" s="94"/>
      <c r="J25" s="318"/>
    </row>
    <row r="26" spans="1:10" x14ac:dyDescent="0.25">
      <c r="A26" s="62"/>
      <c r="B26" s="571"/>
      <c r="C26" s="125" t="s">
        <v>89</v>
      </c>
      <c r="D26" s="6"/>
      <c r="E26" s="7"/>
      <c r="F26" s="94"/>
      <c r="G26" s="135"/>
      <c r="H26" s="163"/>
      <c r="I26" s="173"/>
      <c r="J26" s="319"/>
    </row>
    <row r="27" spans="1:10" ht="15.75" customHeight="1" thickBot="1" x14ac:dyDescent="0.3">
      <c r="A27" s="62"/>
      <c r="B27" s="572"/>
      <c r="C27" s="75"/>
      <c r="D27" s="68"/>
      <c r="E27" s="117"/>
      <c r="F27" s="96"/>
      <c r="G27" s="152"/>
      <c r="H27" s="178"/>
      <c r="I27" s="189"/>
      <c r="J27" s="319"/>
    </row>
    <row r="28" spans="1:10" hidden="1" x14ac:dyDescent="0.25">
      <c r="A28" s="16">
        <v>1</v>
      </c>
      <c r="B28" s="573" t="s">
        <v>20</v>
      </c>
      <c r="C28" s="76"/>
      <c r="D28" s="15"/>
      <c r="E28" s="17"/>
      <c r="F28" s="480"/>
      <c r="G28" s="21"/>
      <c r="H28" s="118"/>
      <c r="I28" s="118"/>
      <c r="J28" s="163"/>
    </row>
    <row r="29" spans="1:10" hidden="1" x14ac:dyDescent="0.25">
      <c r="A29" s="16"/>
      <c r="B29" s="574"/>
      <c r="C29" s="125"/>
      <c r="D29" s="6"/>
      <c r="E29" s="7"/>
      <c r="F29" s="33"/>
      <c r="G29" s="21"/>
      <c r="H29" s="56"/>
      <c r="I29" s="118"/>
      <c r="J29" s="319">
        <v>0</v>
      </c>
    </row>
    <row r="30" spans="1:10" hidden="1" x14ac:dyDescent="0.25">
      <c r="A30" s="16"/>
      <c r="B30" s="574"/>
      <c r="C30" s="7"/>
      <c r="D30" s="125"/>
      <c r="E30" s="7"/>
      <c r="F30" s="33"/>
      <c r="G30" s="21"/>
      <c r="H30" s="477"/>
      <c r="I30" s="118"/>
      <c r="J30" s="319">
        <v>0</v>
      </c>
    </row>
    <row r="31" spans="1:10" ht="15.75" hidden="1" customHeight="1" thickBot="1" x14ac:dyDescent="0.3">
      <c r="A31" s="16"/>
      <c r="B31" s="574"/>
      <c r="C31" s="7"/>
      <c r="D31" s="125"/>
      <c r="E31" s="7"/>
      <c r="F31" s="33"/>
      <c r="G31" s="21"/>
      <c r="H31" s="56"/>
      <c r="I31" s="37"/>
      <c r="J31" s="163"/>
    </row>
    <row r="32" spans="1:10" ht="15.75" hidden="1" customHeight="1" x14ac:dyDescent="0.25">
      <c r="A32" s="16"/>
      <c r="B32" s="574"/>
      <c r="C32" s="7"/>
      <c r="D32" s="125"/>
      <c r="E32" s="7"/>
      <c r="F32" s="33"/>
      <c r="G32" s="21"/>
      <c r="H32" s="56"/>
      <c r="I32" s="195"/>
      <c r="J32" s="319"/>
    </row>
    <row r="33" spans="1:13" ht="15.75" hidden="1" customHeight="1" x14ac:dyDescent="0.25">
      <c r="A33" s="16"/>
      <c r="B33" s="574"/>
      <c r="C33" s="7"/>
      <c r="D33" s="125"/>
      <c r="E33" s="7"/>
      <c r="F33" s="142"/>
      <c r="G33" s="284"/>
      <c r="H33" s="65"/>
      <c r="I33" s="195"/>
      <c r="J33" s="319"/>
    </row>
    <row r="34" spans="1:13" ht="15.75" hidden="1" customHeight="1" thickBot="1" x14ac:dyDescent="0.3">
      <c r="A34" s="206"/>
      <c r="B34" s="575"/>
      <c r="C34" s="7"/>
      <c r="D34" s="125"/>
      <c r="E34" s="7"/>
      <c r="F34" s="122"/>
      <c r="G34" s="21"/>
      <c r="H34" s="118"/>
      <c r="I34" s="173"/>
      <c r="J34" s="319"/>
    </row>
    <row r="35" spans="1:13" ht="15.75" thickBot="1" x14ac:dyDescent="0.3">
      <c r="A35" s="83" t="s">
        <v>29</v>
      </c>
      <c r="B35" s="538" t="s">
        <v>65</v>
      </c>
      <c r="C35" s="536"/>
      <c r="D35" s="536"/>
      <c r="E35" s="536"/>
      <c r="F35" s="537"/>
      <c r="G35" s="537"/>
      <c r="H35" s="259">
        <f>H28+H29+H30+H31+H34+H32+H25</f>
        <v>52088.19</v>
      </c>
      <c r="I35" s="259" t="e">
        <f>I28+I29+I30+I31+I34+#REF!</f>
        <v>#REF!</v>
      </c>
      <c r="J35" s="259" t="e">
        <f>J28+J29+J30+J31+J34+#REF!</f>
        <v>#REF!</v>
      </c>
    </row>
    <row r="36" spans="1:13" x14ac:dyDescent="0.25">
      <c r="A36" s="528">
        <v>1</v>
      </c>
      <c r="B36" s="101" t="s">
        <v>55</v>
      </c>
      <c r="C36" s="74" t="s">
        <v>81</v>
      </c>
      <c r="D36" s="15" t="s">
        <v>86</v>
      </c>
      <c r="E36" s="76" t="s">
        <v>103</v>
      </c>
      <c r="F36" s="15" t="s">
        <v>116</v>
      </c>
      <c r="G36" s="78" t="s">
        <v>125</v>
      </c>
      <c r="H36" s="15">
        <v>31283.9</v>
      </c>
      <c r="I36" s="229"/>
      <c r="J36" s="160"/>
      <c r="M36" s="38"/>
    </row>
    <row r="37" spans="1:13" ht="15.75" thickBot="1" x14ac:dyDescent="0.3">
      <c r="A37" s="525"/>
      <c r="B37" s="454"/>
      <c r="C37" s="75" t="s">
        <v>104</v>
      </c>
      <c r="D37" s="20"/>
      <c r="E37" s="68"/>
      <c r="F37" s="182"/>
      <c r="G37" s="457"/>
      <c r="H37" s="180"/>
      <c r="I37" s="230"/>
      <c r="J37" s="132"/>
    </row>
    <row r="38" spans="1:13" ht="15.75" hidden="1" thickBot="1" x14ac:dyDescent="0.3">
      <c r="A38" s="88">
        <v>2</v>
      </c>
      <c r="B38" s="352" t="s">
        <v>55</v>
      </c>
      <c r="C38" s="76"/>
      <c r="D38" s="15"/>
      <c r="E38" s="76"/>
      <c r="F38" s="216"/>
      <c r="G38" s="457"/>
      <c r="H38" s="283"/>
      <c r="I38" s="70"/>
      <c r="J38" s="183"/>
    </row>
    <row r="39" spans="1:13" ht="15.75" hidden="1" thickBot="1" x14ac:dyDescent="0.3">
      <c r="A39" s="465"/>
      <c r="B39" s="456"/>
      <c r="C39" s="75"/>
      <c r="D39" s="20"/>
      <c r="E39" s="68"/>
      <c r="F39" s="122"/>
      <c r="G39" s="21"/>
      <c r="H39" s="43"/>
      <c r="I39" s="70"/>
      <c r="J39" s="183"/>
    </row>
    <row r="40" spans="1:13" hidden="1" x14ac:dyDescent="0.25">
      <c r="A40" s="455">
        <v>3</v>
      </c>
      <c r="B40" s="101" t="s">
        <v>55</v>
      </c>
      <c r="C40" s="133"/>
      <c r="D40" s="15"/>
      <c r="E40" s="76"/>
      <c r="F40" s="433"/>
      <c r="G40" s="26"/>
      <c r="H40" s="279"/>
      <c r="I40" s="70"/>
      <c r="J40" s="183"/>
    </row>
    <row r="41" spans="1:13" ht="15.75" hidden="1" thickBot="1" x14ac:dyDescent="0.3">
      <c r="A41" s="455"/>
      <c r="B41" s="468"/>
      <c r="C41" s="91"/>
      <c r="D41" s="20"/>
      <c r="E41" s="68"/>
      <c r="F41" s="6"/>
      <c r="G41" s="419"/>
      <c r="H41" s="169"/>
      <c r="I41" s="70"/>
      <c r="J41" s="183"/>
    </row>
    <row r="42" spans="1:13" ht="15.75" thickBot="1" x14ac:dyDescent="0.3">
      <c r="A42" s="368"/>
      <c r="B42" s="369"/>
      <c r="C42" s="15"/>
      <c r="D42" s="370" t="s">
        <v>56</v>
      </c>
      <c r="E42" s="15"/>
      <c r="F42" s="24"/>
      <c r="G42" s="26"/>
      <c r="H42" s="371">
        <f>SUM(H36:J41)</f>
        <v>31283.9</v>
      </c>
      <c r="I42" s="371">
        <f t="shared" ref="I42:J42" si="0">I36</f>
        <v>0</v>
      </c>
      <c r="J42" s="371">
        <f t="shared" si="0"/>
        <v>0</v>
      </c>
    </row>
    <row r="43" spans="1:13" ht="15.75" thickBot="1" x14ac:dyDescent="0.3">
      <c r="A43" s="368">
        <v>1</v>
      </c>
      <c r="B43" s="380" t="s">
        <v>21</v>
      </c>
      <c r="C43" s="76" t="s">
        <v>85</v>
      </c>
      <c r="D43" s="15" t="s">
        <v>90</v>
      </c>
      <c r="E43" s="76" t="s">
        <v>91</v>
      </c>
      <c r="F43" s="338" t="s">
        <v>116</v>
      </c>
      <c r="G43" s="18" t="s">
        <v>128</v>
      </c>
      <c r="H43" s="194">
        <v>1535.79</v>
      </c>
      <c r="I43" s="377"/>
      <c r="J43" s="397"/>
    </row>
    <row r="44" spans="1:13" ht="15.75" thickBot="1" x14ac:dyDescent="0.3">
      <c r="A44" s="384"/>
      <c r="B44" s="383"/>
      <c r="C44" s="125" t="s">
        <v>92</v>
      </c>
      <c r="D44" s="6"/>
      <c r="E44" s="125"/>
      <c r="F44" s="25"/>
      <c r="G44" s="64"/>
      <c r="H44" s="349"/>
      <c r="I44" s="349"/>
      <c r="J44" s="349"/>
    </row>
    <row r="45" spans="1:13" x14ac:dyDescent="0.25">
      <c r="A45" s="381">
        <v>2</v>
      </c>
      <c r="B45" s="209" t="s">
        <v>21</v>
      </c>
      <c r="C45" s="76" t="s">
        <v>108</v>
      </c>
      <c r="D45" s="15" t="s">
        <v>109</v>
      </c>
      <c r="E45" s="76" t="s">
        <v>110</v>
      </c>
      <c r="F45" s="33" t="s">
        <v>116</v>
      </c>
      <c r="G45" s="21" t="s">
        <v>117</v>
      </c>
      <c r="H45" s="43">
        <v>11437.58</v>
      </c>
      <c r="I45" s="382"/>
      <c r="J45" s="234"/>
    </row>
    <row r="46" spans="1:13" ht="15.75" thickBot="1" x14ac:dyDescent="0.3">
      <c r="A46" s="379"/>
      <c r="B46" s="383"/>
      <c r="C46" s="125" t="s">
        <v>111</v>
      </c>
      <c r="D46" s="519"/>
      <c r="E46" s="125"/>
      <c r="F46" s="41"/>
      <c r="G46" s="18"/>
      <c r="H46" s="134"/>
      <c r="I46" s="350"/>
      <c r="J46" s="234"/>
    </row>
    <row r="47" spans="1:13" ht="15.75" hidden="1" thickBot="1" x14ac:dyDescent="0.3">
      <c r="A47" s="364"/>
      <c r="B47" s="366"/>
      <c r="C47" s="75"/>
      <c r="D47" s="68"/>
      <c r="E47" s="68"/>
      <c r="F47" s="33"/>
      <c r="G47" s="21"/>
      <c r="H47" s="420"/>
      <c r="I47" s="246"/>
      <c r="J47" s="59"/>
    </row>
    <row r="48" spans="1:13" ht="15.75" hidden="1" thickBot="1" x14ac:dyDescent="0.3">
      <c r="A48" s="89">
        <v>1</v>
      </c>
      <c r="B48" s="365" t="s">
        <v>21</v>
      </c>
      <c r="C48" s="74"/>
      <c r="D48" s="6"/>
      <c r="E48" s="76"/>
      <c r="F48" s="42"/>
      <c r="G48" s="22"/>
      <c r="H48" s="378"/>
      <c r="I48" s="231"/>
      <c r="J48" s="361"/>
    </row>
    <row r="49" spans="1:13" ht="15.75" hidden="1" thickBot="1" x14ac:dyDescent="0.3">
      <c r="A49" s="366"/>
      <c r="B49" s="367"/>
      <c r="C49" s="77"/>
      <c r="D49" s="6"/>
      <c r="E49" s="125"/>
      <c r="F49" s="42"/>
      <c r="G49" s="45"/>
      <c r="H49" s="466"/>
      <c r="I49" s="220"/>
      <c r="J49" s="182"/>
    </row>
    <row r="50" spans="1:13" ht="15.75" thickBot="1" x14ac:dyDescent="0.3">
      <c r="A50" s="578" t="s">
        <v>51</v>
      </c>
      <c r="B50" s="579"/>
      <c r="C50" s="579"/>
      <c r="D50" s="579"/>
      <c r="E50" s="579"/>
      <c r="F50" s="579"/>
      <c r="G50" s="579"/>
      <c r="H50" s="254">
        <f>H43+H45+H46+H47+H48+H49</f>
        <v>12973.369999999999</v>
      </c>
      <c r="I50" s="254">
        <f t="shared" ref="I50:J50" si="1">I43+I45+I46+I47+I48</f>
        <v>0</v>
      </c>
      <c r="J50" s="254">
        <f t="shared" si="1"/>
        <v>0</v>
      </c>
      <c r="M50" s="38"/>
    </row>
    <row r="51" spans="1:13" ht="15.75" hidden="1" thickBot="1" x14ac:dyDescent="0.3">
      <c r="A51" s="191">
        <v>1</v>
      </c>
      <c r="B51" s="208" t="s">
        <v>27</v>
      </c>
      <c r="C51" s="15"/>
      <c r="D51" s="76"/>
      <c r="E51" s="15"/>
      <c r="F51" s="136"/>
      <c r="G51" s="18"/>
      <c r="H51" s="37"/>
      <c r="I51" s="373"/>
      <c r="J51" s="374"/>
    </row>
    <row r="52" spans="1:13" ht="15.75" hidden="1" thickBot="1" x14ac:dyDescent="0.3">
      <c r="A52" s="375"/>
      <c r="B52" s="376"/>
      <c r="C52" s="25"/>
      <c r="D52" s="52"/>
      <c r="E52" s="20"/>
      <c r="F52" s="124"/>
      <c r="G52" s="18"/>
      <c r="H52" s="18"/>
      <c r="I52" s="171"/>
      <c r="J52" s="107"/>
    </row>
    <row r="53" spans="1:13" ht="15.75" hidden="1" thickBot="1" x14ac:dyDescent="0.3">
      <c r="A53" s="331"/>
      <c r="B53" s="286"/>
      <c r="C53" s="203"/>
      <c r="D53" s="20"/>
      <c r="E53" s="68"/>
      <c r="F53" s="34"/>
      <c r="G53" s="19"/>
      <c r="H53" s="372"/>
      <c r="I53" s="29"/>
      <c r="J53" s="69"/>
    </row>
    <row r="54" spans="1:13" hidden="1" x14ac:dyDescent="0.25">
      <c r="A54" s="271">
        <v>2</v>
      </c>
      <c r="B54" s="272" t="s">
        <v>27</v>
      </c>
      <c r="C54" s="125"/>
      <c r="D54" s="125"/>
      <c r="E54" s="125"/>
      <c r="F54" s="313"/>
      <c r="G54" s="63"/>
      <c r="H54" s="280"/>
      <c r="I54" s="118"/>
      <c r="J54" s="106"/>
    </row>
    <row r="55" spans="1:13" ht="15.75" hidden="1" thickBot="1" x14ac:dyDescent="0.3">
      <c r="A55" s="235"/>
      <c r="B55" s="237"/>
      <c r="C55" s="125"/>
      <c r="D55" s="125"/>
      <c r="E55" s="125"/>
      <c r="F55" s="33"/>
      <c r="G55" s="45"/>
      <c r="H55" s="317"/>
      <c r="I55" s="107"/>
      <c r="J55" s="106"/>
    </row>
    <row r="56" spans="1:13" hidden="1" x14ac:dyDescent="0.25">
      <c r="A56" s="322"/>
      <c r="B56" s="285"/>
      <c r="C56" s="125"/>
      <c r="D56" s="125"/>
      <c r="E56" s="125"/>
      <c r="F56" s="33"/>
      <c r="G56" s="45"/>
      <c r="H56" s="317"/>
      <c r="I56" s="69"/>
      <c r="J56" s="106"/>
    </row>
    <row r="57" spans="1:13" ht="15.75" hidden="1" thickBot="1" x14ac:dyDescent="0.3">
      <c r="A57" s="322"/>
      <c r="B57" s="285"/>
      <c r="C57" s="125"/>
      <c r="D57" s="125"/>
      <c r="E57" s="125"/>
      <c r="F57" s="41"/>
      <c r="G57" s="18"/>
      <c r="H57" s="48"/>
      <c r="I57" s="69"/>
      <c r="J57" s="106"/>
    </row>
    <row r="58" spans="1:13" ht="15.75" hidden="1" thickBot="1" x14ac:dyDescent="0.3">
      <c r="A58" s="88">
        <v>1</v>
      </c>
      <c r="B58" s="238" t="s">
        <v>27</v>
      </c>
      <c r="C58" s="277"/>
      <c r="D58" s="76"/>
      <c r="E58" s="201"/>
      <c r="F58" s="334"/>
      <c r="G58" s="32"/>
      <c r="H58" s="37"/>
      <c r="I58" s="105"/>
      <c r="J58" s="106"/>
    </row>
    <row r="59" spans="1:13" hidden="1" x14ac:dyDescent="0.25">
      <c r="A59" s="236"/>
      <c r="B59" s="239"/>
      <c r="C59" s="278"/>
      <c r="D59" s="125"/>
      <c r="E59" s="183"/>
      <c r="F59" s="316"/>
      <c r="G59" s="45"/>
      <c r="H59" s="118"/>
      <c r="I59" s="106"/>
      <c r="J59" s="106"/>
    </row>
    <row r="60" spans="1:13" ht="15.75" hidden="1" thickBot="1" x14ac:dyDescent="0.3">
      <c r="A60" s="333"/>
      <c r="B60" s="240"/>
      <c r="C60" s="142"/>
      <c r="D60" s="215"/>
      <c r="E60" s="151"/>
      <c r="F60" s="316"/>
      <c r="G60" s="45"/>
      <c r="H60" s="118"/>
      <c r="I60" s="106"/>
      <c r="J60" s="107"/>
    </row>
    <row r="61" spans="1:13" hidden="1" x14ac:dyDescent="0.25">
      <c r="A61" s="332"/>
      <c r="B61" s="241"/>
      <c r="C61" s="242"/>
      <c r="D61" s="332"/>
      <c r="E61" s="198"/>
      <c r="F61" s="316"/>
      <c r="G61" s="45"/>
      <c r="H61" s="118"/>
      <c r="I61" s="106"/>
      <c r="J61" s="132"/>
    </row>
    <row r="62" spans="1:13" ht="15.75" hidden="1" thickBot="1" x14ac:dyDescent="0.3">
      <c r="A62" s="332"/>
      <c r="B62" s="241"/>
      <c r="C62" s="243"/>
      <c r="D62" s="90"/>
      <c r="E62" s="267"/>
      <c r="F62" s="316"/>
      <c r="G62" s="45"/>
      <c r="H62" s="317"/>
      <c r="I62" s="107"/>
      <c r="J62" s="125"/>
    </row>
    <row r="63" spans="1:13" ht="15.75" thickBot="1" x14ac:dyDescent="0.3">
      <c r="A63" s="580" t="s">
        <v>40</v>
      </c>
      <c r="B63" s="579"/>
      <c r="C63" s="579"/>
      <c r="D63" s="579"/>
      <c r="E63" s="579"/>
      <c r="F63" s="579"/>
      <c r="G63" s="579"/>
      <c r="H63" s="254">
        <f>SUM(H51:H62)</f>
        <v>0</v>
      </c>
      <c r="I63" s="254">
        <f t="shared" ref="I63:J63" si="2">SUM(I51:I62)</f>
        <v>0</v>
      </c>
      <c r="J63" s="254">
        <f t="shared" si="2"/>
        <v>0</v>
      </c>
      <c r="L63" s="38"/>
    </row>
    <row r="64" spans="1:13" ht="26.25" hidden="1" thickBot="1" x14ac:dyDescent="0.3">
      <c r="A64" s="121">
        <v>1</v>
      </c>
      <c r="B64" s="257" t="s">
        <v>26</v>
      </c>
      <c r="C64" s="74"/>
      <c r="D64" s="15"/>
      <c r="E64" s="76"/>
      <c r="F64" s="96"/>
      <c r="G64" s="18"/>
      <c r="H64" s="46"/>
      <c r="I64" s="360"/>
      <c r="J64" s="119"/>
    </row>
    <row r="65" spans="1:13" ht="15.75" hidden="1" thickBot="1" x14ac:dyDescent="0.3">
      <c r="A65" s="66"/>
      <c r="B65" s="268"/>
      <c r="C65" s="77"/>
      <c r="D65" s="6"/>
      <c r="E65" s="125"/>
      <c r="F65" s="94"/>
      <c r="G65" s="21"/>
      <c r="H65" s="431"/>
      <c r="I65" s="397"/>
      <c r="J65" s="68"/>
    </row>
    <row r="66" spans="1:13" ht="15.75" hidden="1" thickBot="1" x14ac:dyDescent="0.3">
      <c r="A66" s="66"/>
      <c r="B66" s="268"/>
      <c r="C66" s="77"/>
      <c r="D66" s="6"/>
      <c r="E66" s="7"/>
      <c r="F66" s="33"/>
      <c r="G66" s="32"/>
      <c r="H66" s="134"/>
      <c r="I66" s="406"/>
      <c r="J66" s="125"/>
    </row>
    <row r="67" spans="1:13" ht="25.5" x14ac:dyDescent="0.25">
      <c r="A67" s="121">
        <v>1</v>
      </c>
      <c r="B67" s="257" t="s">
        <v>26</v>
      </c>
      <c r="C67" s="77" t="s">
        <v>81</v>
      </c>
      <c r="D67" s="6" t="s">
        <v>87</v>
      </c>
      <c r="E67" s="125" t="s">
        <v>106</v>
      </c>
      <c r="F67" s="339" t="s">
        <v>116</v>
      </c>
      <c r="G67" s="47" t="s">
        <v>129</v>
      </c>
      <c r="H67" s="130">
        <v>12818.29</v>
      </c>
      <c r="I67" s="56"/>
      <c r="J67" s="318"/>
    </row>
    <row r="68" spans="1:13" ht="15.75" thickBot="1" x14ac:dyDescent="0.3">
      <c r="A68" s="115"/>
      <c r="B68" s="353"/>
      <c r="C68" s="75" t="s">
        <v>107</v>
      </c>
      <c r="D68" s="20"/>
      <c r="E68" s="68"/>
      <c r="F68" s="354"/>
      <c r="G68" s="64"/>
      <c r="H68" s="28"/>
      <c r="I68" s="162"/>
      <c r="J68" s="318"/>
    </row>
    <row r="69" spans="1:13" ht="15.75" hidden="1" thickBot="1" x14ac:dyDescent="0.3">
      <c r="A69" s="66"/>
      <c r="B69" s="315"/>
      <c r="C69" s="77"/>
      <c r="D69" s="346"/>
      <c r="E69" s="125"/>
      <c r="F69" s="94"/>
      <c r="G69" s="21"/>
      <c r="H69" s="56"/>
      <c r="I69" s="28"/>
      <c r="J69" s="319"/>
    </row>
    <row r="70" spans="1:13" ht="15" hidden="1" customHeight="1" thickBot="1" x14ac:dyDescent="0.3">
      <c r="A70" s="121">
        <v>1</v>
      </c>
      <c r="B70" s="449" t="s">
        <v>39</v>
      </c>
      <c r="C70" s="76"/>
      <c r="D70" s="15"/>
      <c r="E70" s="17"/>
      <c r="F70" s="387"/>
      <c r="G70" s="18"/>
      <c r="H70" s="46"/>
      <c r="I70" s="33"/>
      <c r="J70" s="319"/>
    </row>
    <row r="71" spans="1:13" ht="15.75" hidden="1" thickBot="1" x14ac:dyDescent="0.3">
      <c r="A71" s="66"/>
      <c r="B71" s="450" t="s">
        <v>58</v>
      </c>
      <c r="C71" s="68"/>
      <c r="D71" s="20"/>
      <c r="E71" s="8"/>
      <c r="F71" s="94"/>
      <c r="G71" s="419"/>
      <c r="H71" s="35"/>
      <c r="I71" s="342"/>
      <c r="J71" s="319"/>
    </row>
    <row r="72" spans="1:13" hidden="1" x14ac:dyDescent="0.25">
      <c r="A72" s="467">
        <v>2</v>
      </c>
      <c r="B72" s="469" t="s">
        <v>39</v>
      </c>
      <c r="C72" s="76"/>
      <c r="D72" s="15"/>
      <c r="E72" s="76"/>
      <c r="F72" s="339"/>
      <c r="G72" s="21"/>
      <c r="H72" s="516"/>
      <c r="I72" s="161"/>
      <c r="J72" s="319"/>
    </row>
    <row r="73" spans="1:13" ht="15.75" hidden="1" thickBot="1" x14ac:dyDescent="0.3">
      <c r="A73" s="86"/>
      <c r="B73" s="472" t="s">
        <v>58</v>
      </c>
      <c r="C73" s="125"/>
      <c r="D73" s="6"/>
      <c r="E73" s="125"/>
      <c r="F73" s="96"/>
      <c r="G73" s="18"/>
      <c r="H73" s="46"/>
      <c r="I73" s="162"/>
      <c r="J73" s="319"/>
    </row>
    <row r="74" spans="1:13" hidden="1" x14ac:dyDescent="0.25">
      <c r="A74" s="121">
        <v>1</v>
      </c>
      <c r="B74" s="581" t="s">
        <v>26</v>
      </c>
      <c r="C74" s="125"/>
      <c r="D74" s="6"/>
      <c r="E74" s="7"/>
      <c r="F74" s="496"/>
      <c r="G74" s="21"/>
      <c r="H74" s="56"/>
      <c r="I74" s="95"/>
      <c r="J74" s="23"/>
    </row>
    <row r="75" spans="1:13" ht="15.75" hidden="1" thickBot="1" x14ac:dyDescent="0.3">
      <c r="A75" s="115"/>
      <c r="B75" s="582"/>
      <c r="C75" s="125"/>
      <c r="D75" s="6"/>
      <c r="E75" s="7"/>
      <c r="F75" s="142"/>
      <c r="G75" s="22"/>
      <c r="H75" s="215"/>
      <c r="I75" s="94"/>
      <c r="J75" s="319"/>
      <c r="M75" s="38"/>
    </row>
    <row r="76" spans="1:13" ht="15" hidden="1" customHeight="1" x14ac:dyDescent="0.25">
      <c r="A76" s="66"/>
      <c r="B76" s="581" t="s">
        <v>26</v>
      </c>
      <c r="C76" s="76"/>
      <c r="D76" s="15"/>
      <c r="E76" s="76"/>
      <c r="F76" s="339"/>
      <c r="G76" s="21"/>
      <c r="H76" s="56"/>
      <c r="I76" s="108"/>
      <c r="J76" s="452"/>
      <c r="M76" s="38"/>
    </row>
    <row r="77" spans="1:13" ht="15.75" hidden="1" thickBot="1" x14ac:dyDescent="0.3">
      <c r="A77" s="66"/>
      <c r="B77" s="582"/>
      <c r="C77" s="125"/>
      <c r="D77" s="6"/>
      <c r="E77" s="125"/>
      <c r="F77" s="96"/>
      <c r="G77" s="18"/>
      <c r="H77" s="162"/>
      <c r="I77" s="108"/>
      <c r="J77" s="452"/>
      <c r="M77" s="38"/>
    </row>
    <row r="78" spans="1:13" ht="15.75" hidden="1" thickBot="1" x14ac:dyDescent="0.3">
      <c r="A78" s="66"/>
      <c r="B78" s="451"/>
      <c r="C78" s="125"/>
      <c r="D78" s="478"/>
      <c r="E78" s="125"/>
      <c r="F78" s="354"/>
      <c r="G78" s="30"/>
      <c r="H78" s="28"/>
      <c r="I78" s="108"/>
      <c r="J78" s="452"/>
      <c r="M78" s="38"/>
    </row>
    <row r="79" spans="1:13" ht="16.5" hidden="1" customHeight="1" x14ac:dyDescent="0.25">
      <c r="A79" s="121"/>
      <c r="B79" s="581" t="s">
        <v>26</v>
      </c>
      <c r="C79" s="76"/>
      <c r="D79" s="15"/>
      <c r="E79" s="17"/>
      <c r="F79" s="513"/>
      <c r="G79" s="499"/>
      <c r="H79" s="24"/>
      <c r="I79" s="108"/>
      <c r="J79" s="452"/>
      <c r="M79" s="38"/>
    </row>
    <row r="80" spans="1:13" ht="15.75" hidden="1" thickBot="1" x14ac:dyDescent="0.3">
      <c r="A80" s="115"/>
      <c r="B80" s="582"/>
      <c r="C80" s="125"/>
      <c r="D80" s="6"/>
      <c r="E80" s="7"/>
      <c r="F80" s="96"/>
      <c r="G80" s="30"/>
      <c r="H80" s="453"/>
      <c r="I80" s="108"/>
      <c r="J80" s="452"/>
      <c r="M80" s="38"/>
    </row>
    <row r="81" spans="1:13" hidden="1" x14ac:dyDescent="0.25">
      <c r="A81" s="66">
        <v>4</v>
      </c>
      <c r="B81" s="581" t="s">
        <v>26</v>
      </c>
      <c r="C81" s="76"/>
      <c r="D81" s="15"/>
      <c r="E81" s="76"/>
      <c r="F81" s="514"/>
      <c r="G81" s="27"/>
      <c r="H81" s="127"/>
      <c r="I81" s="61"/>
      <c r="J81" s="319"/>
    </row>
    <row r="82" spans="1:13" ht="15.75" hidden="1" thickBot="1" x14ac:dyDescent="0.3">
      <c r="A82" s="115"/>
      <c r="B82" s="583"/>
      <c r="C82" s="125"/>
      <c r="D82" s="6"/>
      <c r="E82" s="125"/>
      <c r="F82" s="46"/>
      <c r="G82" s="18"/>
      <c r="H82" s="46"/>
      <c r="I82" s="181"/>
      <c r="J82" s="319"/>
    </row>
    <row r="83" spans="1:13" ht="15.75" hidden="1" thickBot="1" x14ac:dyDescent="0.3">
      <c r="A83" s="66">
        <v>5</v>
      </c>
      <c r="B83" s="584" t="s">
        <v>26</v>
      </c>
      <c r="C83" s="76"/>
      <c r="D83" s="15"/>
      <c r="E83" s="76"/>
      <c r="F83" s="339"/>
      <c r="G83" s="21"/>
      <c r="H83" s="56"/>
      <c r="I83" s="41"/>
      <c r="J83" s="319"/>
    </row>
    <row r="84" spans="1:13" ht="15.75" hidden="1" thickBot="1" x14ac:dyDescent="0.3">
      <c r="A84" s="66"/>
      <c r="B84" s="585"/>
      <c r="C84" s="77"/>
      <c r="D84" s="6"/>
      <c r="E84" s="125"/>
      <c r="F84" s="94"/>
      <c r="G84" s="21"/>
      <c r="H84" s="56"/>
      <c r="I84" s="185"/>
      <c r="J84" s="319"/>
    </row>
    <row r="85" spans="1:13" hidden="1" x14ac:dyDescent="0.25">
      <c r="A85" s="66"/>
      <c r="B85" s="584" t="s">
        <v>26</v>
      </c>
      <c r="C85" s="76"/>
      <c r="D85" s="15"/>
      <c r="E85" s="76"/>
      <c r="F85" s="339"/>
      <c r="G85" s="21"/>
      <c r="H85" s="56"/>
      <c r="I85" s="6"/>
      <c r="J85" s="125"/>
    </row>
    <row r="86" spans="1:13" ht="15.75" hidden="1" thickBot="1" x14ac:dyDescent="0.3">
      <c r="A86" s="66"/>
      <c r="B86" s="585"/>
      <c r="C86" s="125"/>
      <c r="D86" s="6"/>
      <c r="E86" s="125"/>
      <c r="F86" s="25"/>
      <c r="G86" s="64"/>
      <c r="H86" s="25"/>
      <c r="I86" s="6"/>
      <c r="J86" s="125"/>
    </row>
    <row r="87" spans="1:13" ht="15.75" hidden="1" thickBot="1" x14ac:dyDescent="0.3">
      <c r="A87" s="66"/>
      <c r="B87" s="515"/>
      <c r="C87" s="6"/>
      <c r="D87" s="6"/>
      <c r="E87" s="6"/>
      <c r="F87" s="25"/>
      <c r="G87" s="64"/>
      <c r="H87" s="25"/>
      <c r="I87" s="6"/>
      <c r="J87" s="125"/>
    </row>
    <row r="88" spans="1:13" ht="15.75" hidden="1" thickBot="1" x14ac:dyDescent="0.3">
      <c r="A88" s="66"/>
      <c r="B88" s="515"/>
      <c r="C88" s="6"/>
      <c r="D88" s="6"/>
      <c r="E88" s="6"/>
      <c r="F88" s="25"/>
      <c r="G88" s="64"/>
      <c r="H88" s="25"/>
      <c r="I88" s="6"/>
      <c r="J88" s="125"/>
    </row>
    <row r="89" spans="1:13" ht="15.75" hidden="1" thickBot="1" x14ac:dyDescent="0.3">
      <c r="A89" s="66"/>
      <c r="B89" s="515"/>
      <c r="C89" s="6"/>
      <c r="D89" s="6"/>
      <c r="E89" s="6"/>
      <c r="F89" s="25"/>
      <c r="G89" s="64"/>
      <c r="H89" s="25"/>
      <c r="I89" s="6"/>
      <c r="J89" s="125"/>
    </row>
    <row r="90" spans="1:13" ht="15.75" hidden="1" thickBot="1" x14ac:dyDescent="0.3">
      <c r="A90" s="66"/>
      <c r="B90" s="515"/>
      <c r="C90" s="6"/>
      <c r="D90" s="6"/>
      <c r="E90" s="6"/>
      <c r="F90" s="25"/>
      <c r="G90" s="64"/>
      <c r="H90" s="25"/>
      <c r="I90" s="6"/>
      <c r="J90" s="125"/>
    </row>
    <row r="91" spans="1:13" ht="15.75" hidden="1" thickBot="1" x14ac:dyDescent="0.3">
      <c r="A91" s="66"/>
      <c r="B91" s="515"/>
      <c r="C91" s="6"/>
      <c r="D91" s="6"/>
      <c r="E91" s="6"/>
      <c r="F91" s="25"/>
      <c r="G91" s="64"/>
      <c r="H91" s="25"/>
      <c r="I91" s="6"/>
      <c r="J91" s="125"/>
    </row>
    <row r="92" spans="1:13" ht="15.75" thickBot="1" x14ac:dyDescent="0.3">
      <c r="A92" s="576" t="s">
        <v>36</v>
      </c>
      <c r="B92" s="577"/>
      <c r="C92" s="577"/>
      <c r="D92" s="577"/>
      <c r="E92" s="577"/>
      <c r="F92" s="577"/>
      <c r="G92" s="577"/>
      <c r="H92" s="255">
        <f>SUM(H64:J85)</f>
        <v>12818.29</v>
      </c>
      <c r="I92" s="255" t="e">
        <f>I64+I83+I70+I74+I75+#REF!+I81+I65+I67+I68+I69+I71+#REF!+I72</f>
        <v>#REF!</v>
      </c>
      <c r="J92" s="255" t="e">
        <f>J64+J83+J70+J74+J75+#REF!+J81+J65+J67+J68+J69+J71+#REF!+J72</f>
        <v>#REF!</v>
      </c>
      <c r="M92" s="38"/>
    </row>
    <row r="93" spans="1:13" hidden="1" x14ac:dyDescent="0.25">
      <c r="A93" s="7">
        <v>1</v>
      </c>
      <c r="B93" s="184" t="s">
        <v>46</v>
      </c>
      <c r="C93" s="125"/>
      <c r="D93" s="125"/>
      <c r="E93" s="125"/>
      <c r="F93" s="122"/>
      <c r="G93" s="63"/>
      <c r="H93" s="197"/>
      <c r="I93" s="175"/>
      <c r="J93" s="43"/>
    </row>
    <row r="94" spans="1:13" ht="15.75" hidden="1" thickBot="1" x14ac:dyDescent="0.3">
      <c r="A94" s="7"/>
      <c r="B94" s="137"/>
      <c r="C94" s="125"/>
      <c r="D94" s="125"/>
      <c r="E94" s="125"/>
      <c r="F94" s="122"/>
      <c r="G94" s="154"/>
      <c r="H94" s="178"/>
      <c r="I94" s="185"/>
      <c r="J94" s="319"/>
    </row>
    <row r="95" spans="1:13" hidden="1" x14ac:dyDescent="0.25">
      <c r="A95" s="7"/>
      <c r="B95" s="137"/>
      <c r="C95" s="7"/>
      <c r="D95" s="125"/>
      <c r="E95" s="7"/>
      <c r="F95" s="122"/>
      <c r="G95" s="154"/>
      <c r="H95" s="177"/>
      <c r="I95" s="185"/>
      <c r="J95" s="319"/>
    </row>
    <row r="96" spans="1:13" ht="15.75" hidden="1" thickBot="1" x14ac:dyDescent="0.3">
      <c r="A96" s="39"/>
      <c r="B96" s="55"/>
      <c r="C96" s="7"/>
      <c r="D96" s="125"/>
      <c r="E96" s="7"/>
      <c r="F96" s="124"/>
      <c r="G96" s="155"/>
      <c r="H96" s="178"/>
      <c r="I96" s="185"/>
      <c r="J96" s="319"/>
    </row>
    <row r="97" spans="1:10" ht="15.75" thickBot="1" x14ac:dyDescent="0.3">
      <c r="A97" s="539" t="s">
        <v>47</v>
      </c>
      <c r="B97" s="540"/>
      <c r="C97" s="540"/>
      <c r="D97" s="540"/>
      <c r="E97" s="540"/>
      <c r="F97" s="540"/>
      <c r="G97" s="540"/>
      <c r="H97" s="253">
        <f>SUM(H93:H96)</f>
        <v>0</v>
      </c>
      <c r="I97" s="269">
        <f t="shared" ref="I97:J97" si="3">SUM(I93:I96)</f>
        <v>0</v>
      </c>
      <c r="J97" s="253">
        <f t="shared" si="3"/>
        <v>0</v>
      </c>
    </row>
    <row r="98" spans="1:10" ht="15.75" thickBot="1" x14ac:dyDescent="0.3">
      <c r="A98" s="539" t="s">
        <v>17</v>
      </c>
      <c r="B98" s="540"/>
      <c r="C98" s="540"/>
      <c r="D98" s="540"/>
      <c r="E98" s="540"/>
      <c r="F98" s="540"/>
      <c r="G98" s="540"/>
      <c r="H98" s="253">
        <f>H24+H63+H97+H35+H50+H42+H92</f>
        <v>197618.76</v>
      </c>
      <c r="I98" s="253" t="e">
        <f>I24+I63+I97+I35+I50+I42+I92</f>
        <v>#REF!</v>
      </c>
      <c r="J98" s="253" t="e">
        <f>H98-I98</f>
        <v>#REF!</v>
      </c>
    </row>
  </sheetData>
  <mergeCells count="17">
    <mergeCell ref="A92:G92"/>
    <mergeCell ref="A97:G97"/>
    <mergeCell ref="A98:G98"/>
    <mergeCell ref="A50:G50"/>
    <mergeCell ref="A63:G63"/>
    <mergeCell ref="B74:B75"/>
    <mergeCell ref="B81:B82"/>
    <mergeCell ref="B83:B84"/>
    <mergeCell ref="B76:B77"/>
    <mergeCell ref="B79:B80"/>
    <mergeCell ref="B85:B86"/>
    <mergeCell ref="A36:A37"/>
    <mergeCell ref="C5:C6"/>
    <mergeCell ref="A24:G24"/>
    <mergeCell ref="B25:B27"/>
    <mergeCell ref="B28:B34"/>
    <mergeCell ref="B35:G35"/>
  </mergeCells>
  <pageMargins left="0" right="0" top="0" bottom="0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50% OCT.25</vt:lpstr>
      <vt:lpstr>50%CV OCT.25</vt:lpstr>
      <vt:lpstr>Unice CV OCT.25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2025-12-22T07:30:17Z</cp:lastPrinted>
  <dcterms:created xsi:type="dcterms:W3CDTF">2018-07-04T12:33:56Z</dcterms:created>
  <dcterms:modified xsi:type="dcterms:W3CDTF">2026-01-21T09:52:48Z</dcterms:modified>
</cp:coreProperties>
</file>