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TESTE " sheetId="25" r:id="rId1"/>
    <sheet name=" 50% " sheetId="27" r:id="rId2"/>
    <sheet name="50%CV " sheetId="28" r:id="rId3"/>
    <sheet name="Unice CV " sheetId="29" r:id="rId4"/>
  </sheets>
  <calcPr calcId="145621"/>
</workbook>
</file>

<file path=xl/calcChain.xml><?xml version="1.0" encoding="utf-8"?>
<calcChain xmlns="http://schemas.openxmlformats.org/spreadsheetml/2006/main">
  <c r="H45" i="28" l="1"/>
  <c r="H29" i="28"/>
  <c r="H17" i="25" l="1"/>
  <c r="H12" i="25" l="1"/>
  <c r="H35" i="29" l="1"/>
  <c r="H50" i="29" l="1"/>
  <c r="H42" i="29"/>
  <c r="H24" i="29"/>
  <c r="H14" i="28"/>
  <c r="I86" i="27" l="1"/>
  <c r="I34" i="27" l="1"/>
  <c r="H92" i="29" l="1"/>
  <c r="H21" i="25" l="1"/>
  <c r="J52" i="27" l="1"/>
  <c r="K52" i="27"/>
  <c r="I52" i="27"/>
  <c r="I29" i="28" l="1"/>
  <c r="J29" i="28"/>
  <c r="I14" i="28"/>
  <c r="J14" i="28"/>
  <c r="I52" i="28"/>
  <c r="J52" i="28"/>
  <c r="J86" i="27" l="1"/>
  <c r="K86" i="27"/>
  <c r="J59" i="27" l="1"/>
  <c r="K59" i="27"/>
  <c r="J34" i="27"/>
  <c r="K34" i="27"/>
  <c r="J13" i="27"/>
  <c r="K13" i="27"/>
  <c r="J87" i="27" l="1"/>
  <c r="K87" i="27"/>
  <c r="I92" i="29" l="1"/>
  <c r="J92" i="29"/>
  <c r="I63" i="29"/>
  <c r="J63" i="29"/>
  <c r="I50" i="29"/>
  <c r="J50" i="29"/>
  <c r="I35" i="29"/>
  <c r="J35" i="29"/>
  <c r="H52" i="28" l="1"/>
  <c r="J45" i="28"/>
  <c r="I53" i="25" l="1"/>
  <c r="J53" i="25"/>
  <c r="I21" i="25"/>
  <c r="J21" i="25"/>
  <c r="I17" i="25"/>
  <c r="J15" i="25"/>
  <c r="J16" i="25"/>
  <c r="J17" i="25" l="1"/>
  <c r="I59" i="27" l="1"/>
  <c r="J97" i="29" l="1"/>
  <c r="I97" i="29"/>
  <c r="H97" i="29"/>
  <c r="H63" i="29"/>
  <c r="J42" i="29"/>
  <c r="I42" i="29"/>
  <c r="J24" i="29"/>
  <c r="I24" i="29"/>
  <c r="J37" i="28"/>
  <c r="J53" i="28" s="1"/>
  <c r="I37" i="28"/>
  <c r="H37" i="28"/>
  <c r="I34" i="28"/>
  <c r="H34" i="28"/>
  <c r="H98" i="29" l="1"/>
  <c r="H53" i="28"/>
  <c r="I53" i="28"/>
  <c r="I98" i="29"/>
  <c r="J98" i="29" l="1"/>
  <c r="I74" i="27" l="1"/>
  <c r="I13" i="27"/>
  <c r="I87" i="27" l="1"/>
  <c r="H53" i="25" l="1"/>
  <c r="H39" i="25"/>
  <c r="J27" i="25"/>
  <c r="J54" i="25" s="1"/>
  <c r="I27" i="25"/>
  <c r="I54" i="25" s="1"/>
  <c r="H27" i="25"/>
  <c r="H54" i="25" l="1"/>
</calcChain>
</file>

<file path=xl/sharedStrings.xml><?xml version="1.0" encoding="utf-8"?>
<sst xmlns="http://schemas.openxmlformats.org/spreadsheetml/2006/main" count="320" uniqueCount="146">
  <si>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</si>
  <si>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</si>
  <si>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</si>
  <si>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</si>
  <si>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</si>
  <si>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</si>
  <si>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</si>
  <si>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</si>
  <si>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</si>
  <si>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cesionata lei</t>
  </si>
  <si>
    <t>medicament</t>
  </si>
  <si>
    <t>Tip</t>
  </si>
  <si>
    <t>plata factura cesionata</t>
  </si>
  <si>
    <t>medic.</t>
  </si>
  <si>
    <t>TOTAL MEDIPLUS EXIM</t>
  </si>
  <si>
    <t>TOTAL FARMEXIM</t>
  </si>
  <si>
    <t>UNICE C-V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</si>
  <si>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</si>
  <si>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</si>
  <si>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</si>
  <si>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</si>
  <si>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</si>
  <si>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</si>
  <si>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</si>
  <si>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</si>
  <si>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MEDIPLUS EXIM</t>
  </si>
  <si>
    <t xml:space="preserve">ALLIANCE  HEALTHCARE </t>
  </si>
  <si>
    <t>FARMEXIM</t>
  </si>
  <si>
    <t xml:space="preserve">TOTAL FARMEXIM </t>
  </si>
  <si>
    <t xml:space="preserve">                                                                                                      TOTAL MEDIPLUS EXIM</t>
  </si>
  <si>
    <t>TOTAL GENERAL</t>
  </si>
  <si>
    <t>PENSIONARI 50% cv</t>
  </si>
  <si>
    <t>FILDAS</t>
  </si>
  <si>
    <t>TRADING</t>
  </si>
  <si>
    <t xml:space="preserve">TOTAL FILDAS TRADING </t>
  </si>
  <si>
    <t>FILDAS TRADING</t>
  </si>
  <si>
    <t>TOTAL FILDAS TRADING</t>
  </si>
  <si>
    <t>T O T A L  ALLIANCE HEALTHCARE</t>
  </si>
  <si>
    <t>TOTAL ALLIANCE HEALTHCARE</t>
  </si>
  <si>
    <t xml:space="preserve">FILDAS </t>
  </si>
  <si>
    <t xml:space="preserve"> HEALTHCARE </t>
  </si>
  <si>
    <t xml:space="preserve">ALLIANCE  </t>
  </si>
  <si>
    <t xml:space="preserve">TOTAL  FARMEXIM                 </t>
  </si>
  <si>
    <t xml:space="preserve"> MEDIPLUS EXIM</t>
  </si>
  <si>
    <t xml:space="preserve"> TOTAL MEDIPLUS EXIM</t>
  </si>
  <si>
    <t xml:space="preserve">valoare factura </t>
  </si>
  <si>
    <t>valoare factura cesionata</t>
  </si>
  <si>
    <t>decontare</t>
  </si>
  <si>
    <t>Propus spre</t>
  </si>
  <si>
    <t>valoare factura</t>
  </si>
  <si>
    <t xml:space="preserve">TOTAL GENERAL </t>
  </si>
  <si>
    <t>PHARMA</t>
  </si>
  <si>
    <t>T O T A L  PHARMA</t>
  </si>
  <si>
    <t xml:space="preserve">FILDAS TRADING </t>
  </si>
  <si>
    <t xml:space="preserve">                                                          TOTAL DONA LOGISTIC</t>
  </si>
  <si>
    <t>DONA LOGISTIC</t>
  </si>
  <si>
    <t>T O TAL DONA LOGISTICA</t>
  </si>
  <si>
    <t>T OTAL FILDAS TRADING</t>
  </si>
  <si>
    <t>TESTE DE AUTOMONITORIZARE</t>
  </si>
  <si>
    <t>Ramas de</t>
  </si>
  <si>
    <t>plata</t>
  </si>
  <si>
    <t xml:space="preserve">Propus spre </t>
  </si>
  <si>
    <t>ROPHARMA SA</t>
  </si>
  <si>
    <t>TOTAL ROPHARMA SA</t>
  </si>
  <si>
    <t>CAS MARAMURES</t>
  </si>
  <si>
    <t xml:space="preserve">HEALTHCARE </t>
  </si>
  <si>
    <t>HEALTHCARE</t>
  </si>
  <si>
    <t xml:space="preserve">ALLIANCE </t>
  </si>
  <si>
    <t>GENTIANA</t>
  </si>
  <si>
    <t>LUANA FARM</t>
  </si>
  <si>
    <t xml:space="preserve">                                                          TOTAL ROPHARMA SA</t>
  </si>
  <si>
    <t xml:space="preserve">Pensionari </t>
  </si>
  <si>
    <t>BIROU EXECUTOR JUDECATORESC</t>
  </si>
  <si>
    <t>TOTAL BIROU EXECUTOR JUDECATORESC</t>
  </si>
  <si>
    <t>DOSAR EXEC.JUD. 64/2025</t>
  </si>
  <si>
    <t>DR.MAX SRL MEDIPLUS</t>
  </si>
  <si>
    <t>TOTAL  DR MAX SRL MEDIPLUS</t>
  </si>
  <si>
    <t>OCT.2025</t>
  </si>
  <si>
    <t>ŞEF SERVICIU DSMARFE</t>
  </si>
  <si>
    <t>EC. GABRIELA BLAGA</t>
  </si>
  <si>
    <t>ÎNTOCMIT</t>
  </si>
  <si>
    <t>EC. MARIANA JONAS</t>
  </si>
  <si>
    <t>Director executiv economic</t>
  </si>
  <si>
    <t xml:space="preserve">  Director executiv relatii contractuale</t>
  </si>
  <si>
    <t>Șef serviciu DSMARFE</t>
  </si>
  <si>
    <t>Director general</t>
  </si>
  <si>
    <t>Ec. Adrian MĂDĂRAS</t>
  </si>
  <si>
    <t>Ec. Claudia TUNS</t>
  </si>
  <si>
    <t>Ec. Vasile MAJDIK</t>
  </si>
  <si>
    <t>Ec. Gabriela BLAGA</t>
  </si>
  <si>
    <t>Întocmit,</t>
  </si>
  <si>
    <t>Ec. Mariana JONAS</t>
  </si>
  <si>
    <t>Pensionari</t>
  </si>
  <si>
    <t>CRISFARM</t>
  </si>
  <si>
    <t>SIM-JASMIN FARM</t>
  </si>
  <si>
    <t>NOV.2025</t>
  </si>
  <si>
    <t>1333/03.11.2025</t>
  </si>
  <si>
    <t>13812/05.11.2025</t>
  </si>
  <si>
    <t>1335/03.11.2025</t>
  </si>
  <si>
    <t>14030/12.11.2025</t>
  </si>
  <si>
    <t>3992/03.11.2025</t>
  </si>
  <si>
    <t>13827/06.11.2025</t>
  </si>
  <si>
    <t xml:space="preserve">LUMILEVA </t>
  </si>
  <si>
    <t>210/09.10.2025</t>
  </si>
  <si>
    <t>13216/23.10.2025</t>
  </si>
  <si>
    <t>1328/16.10.2025</t>
  </si>
  <si>
    <t>13166/22.10.2025</t>
  </si>
  <si>
    <t>LUA 854/03.10.2025</t>
  </si>
  <si>
    <t>ROZEFARM</t>
  </si>
  <si>
    <t>1331/23.10.2025</t>
  </si>
  <si>
    <t>13811/05.11.2025</t>
  </si>
  <si>
    <t>CAS 256/03.10.2025</t>
  </si>
  <si>
    <t>CRISV 2012/13.10.2025</t>
  </si>
  <si>
    <t>GENTIANA 409/03.10.2025</t>
  </si>
  <si>
    <t>SIMJ 276/13.10.2025</t>
  </si>
  <si>
    <t>LUM 10050/07.10.2025</t>
  </si>
  <si>
    <t>PLATI CESIUNI TESTE     DECEMBRIE 2025</t>
  </si>
  <si>
    <t>PLATI  CESIUNI      DECEMBRIE 2025</t>
  </si>
  <si>
    <t>PLATI  CESIUNI  DECEMBRIE  2025</t>
  </si>
  <si>
    <t>PLATI CESIUNI     DECEMBRIE 2025</t>
  </si>
  <si>
    <t>50793/31.10.2025</t>
  </si>
  <si>
    <t>13737/04.11.2025</t>
  </si>
  <si>
    <t>PHARMACLIN</t>
  </si>
  <si>
    <t>NORDPHARM</t>
  </si>
  <si>
    <t>564/04.11.2025</t>
  </si>
  <si>
    <t>14254/18.11.2025</t>
  </si>
  <si>
    <t>APOSTOL</t>
  </si>
  <si>
    <t>507/03.10.2025</t>
  </si>
  <si>
    <t>12794/14.10.2025</t>
  </si>
  <si>
    <t>538/23.10.2025</t>
  </si>
  <si>
    <t>13534/29.10.2025</t>
  </si>
  <si>
    <t>PENSIONARI 50% sep.2025</t>
  </si>
  <si>
    <t>Pensionari CV</t>
  </si>
  <si>
    <t>SIMJ 279/13.10.2025</t>
  </si>
  <si>
    <t>Unice CV</t>
  </si>
  <si>
    <t>LUM 10053/07.10.2025</t>
  </si>
  <si>
    <t>3681/09.10.2025</t>
  </si>
  <si>
    <t>13123/21.10.2025</t>
  </si>
  <si>
    <t>PHA 275/03.10.2025</t>
  </si>
  <si>
    <t>SIMJ 280/13.10.2025</t>
  </si>
  <si>
    <t>MM 142/03.10.2025</t>
  </si>
  <si>
    <t>NPHCAS 18000519/03.10.2025</t>
  </si>
  <si>
    <t>CRISV 2010/13.10.2025</t>
  </si>
  <si>
    <t>GENTIANA 407/03.10.2025</t>
  </si>
  <si>
    <t>Teste</t>
  </si>
  <si>
    <t>GENTIANA 413/03.10.2025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</si>
</sst>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charset val="238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9"/>
      <name val="Arial"/>
      <family val="2"/>
    </font>
    <font>
      <sz val="11"/>
      <color theme="1"/>
      <name val="CAS Font"/>
      <family val="2"/>
    </font>
    <font>
      <b/>
      <sz val="11"/>
      <color theme="1"/>
      <name val="CAS Font"/>
      <family val="2"/>
    </font>
    <font>
      <sz val="12"/>
      <color theme="1"/>
      <name val="CAS Font"/>
      <family val="2"/>
    </font>
    <font>
      <b/>
      <sz val="12"/>
      <color theme="1"/>
      <name val="CAS Font"/>
      <family val="2"/>
    </font>
    <font>
      <b/>
      <u/>
      <sz val="12"/>
      <color theme="1"/>
      <name val="CAS Fon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0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thin">
        <color rgb="FF7F7F7F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rgb="FF7F7F7F"/>
      </right>
      <top style="thin">
        <color rgb="FF7F7F7F"/>
      </top>
      <bottom/>
      <diagonal/>
    </border>
  </borders>
  <cellStyleXfs count="3">
    <xf numFmtId="0" fontId="0" fillId="0" borderId="0"/>
    <xf numFmtId="0" fontId="7" fillId="0" borderId="0"/>
    <xf numFmtId="0" fontId="20" fillId="3" borderId="61" applyNumberFormat="0" applyAlignment="0" applyProtection="0"/>
  </cellStyleXfs>
  <cellXfs count="733">
    <xf numFmtId="0" fontId="0" fillId="0" borderId="0" xfId="0"/>
    <xf numFmtId="0" fontId="9" fillId="0" borderId="0" xfId="0" applyFont="1"/>
    <xf numFmtId="0" fontId="8" fillId="0" borderId="2" xfId="1" applyFont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0" fillId="0" borderId="21" xfId="0" applyBorder="1"/>
    <xf numFmtId="0" fontId="0" fillId="0" borderId="14" xfId="0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32" xfId="0" applyBorder="1"/>
    <xf numFmtId="0" fontId="8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0" fillId="0" borderId="25" xfId="0" applyNumberFormat="1" applyFont="1" applyBorder="1"/>
    <xf numFmtId="0" fontId="0" fillId="0" borderId="30" xfId="0" applyBorder="1" applyAlignment="1">
      <alignment horizontal="right"/>
    </xf>
    <xf numFmtId="0" fontId="0" fillId="0" borderId="39" xfId="0" applyBorder="1"/>
    <xf numFmtId="0" fontId="0" fillId="0" borderId="27" xfId="0" applyBorder="1"/>
    <xf numFmtId="0" fontId="0" fillId="0" borderId="5" xfId="0" applyFill="1" applyBorder="1"/>
    <xf numFmtId="0" fontId="0" fillId="0" borderId="2" xfId="0" applyFill="1" applyBorder="1"/>
    <xf numFmtId="4" fontId="0" fillId="0" borderId="30" xfId="0" applyNumberFormat="1" applyBorder="1"/>
    <xf numFmtId="4" fontId="0" fillId="0" borderId="0" xfId="0" applyNumberFormat="1"/>
    <xf numFmtId="0" fontId="10" fillId="0" borderId="17" xfId="0" applyFont="1" applyBorder="1" applyAlignment="1"/>
    <xf numFmtId="0" fontId="0" fillId="0" borderId="16" xfId="0" applyFill="1" applyBorder="1"/>
    <xf numFmtId="0" fontId="0" fillId="0" borderId="43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0" fillId="0" borderId="44" xfId="0" applyFill="1" applyBorder="1" applyAlignment="1">
      <alignment horizontal="right"/>
    </xf>
    <xf numFmtId="4" fontId="0" fillId="0" borderId="30" xfId="0" applyNumberFormat="1" applyFill="1" applyBorder="1"/>
    <xf numFmtId="0" fontId="0" fillId="0" borderId="23" xfId="0" applyFill="1" applyBorder="1"/>
    <xf numFmtId="4" fontId="10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52" xfId="0" applyBorder="1"/>
    <xf numFmtId="0" fontId="0" fillId="0" borderId="9" xfId="0" applyFill="1" applyBorder="1"/>
    <xf numFmtId="0" fontId="0" fillId="0" borderId="13" xfId="0" applyFill="1" applyBorder="1"/>
    <xf numFmtId="0" fontId="8" fillId="0" borderId="16" xfId="1" applyFont="1" applyBorder="1" applyAlignment="1">
      <alignment horizontal="center"/>
    </xf>
    <xf numFmtId="4" fontId="0" fillId="0" borderId="19" xfId="0" applyNumberFormat="1" applyBorder="1"/>
    <xf numFmtId="0" fontId="0" fillId="0" borderId="24" xfId="0" applyFill="1" applyBorder="1"/>
    <xf numFmtId="0" fontId="0" fillId="0" borderId="12" xfId="0" applyFill="1" applyBorder="1"/>
    <xf numFmtId="0" fontId="8" fillId="0" borderId="54" xfId="1" applyFont="1" applyBorder="1" applyAlignment="1">
      <alignment horizontal="center"/>
    </xf>
    <xf numFmtId="0" fontId="0" fillId="0" borderId="44" xfId="0" applyBorder="1" applyAlignment="1">
      <alignment horizontal="right"/>
    </xf>
    <xf numFmtId="0" fontId="0" fillId="0" borderId="34" xfId="0" applyFill="1" applyBorder="1" applyAlignment="1">
      <alignment horizontal="right"/>
    </xf>
    <xf numFmtId="4" fontId="0" fillId="0" borderId="13" xfId="0" applyNumberFormat="1" applyBorder="1"/>
    <xf numFmtId="0" fontId="14" fillId="0" borderId="17" xfId="0" applyFont="1" applyBorder="1" applyAlignment="1">
      <alignment horizontal="right" vertical="top" wrapText="1"/>
    </xf>
    <xf numFmtId="0" fontId="8" fillId="0" borderId="0" xfId="1" applyFont="1" applyBorder="1" applyAlignment="1">
      <alignment horizontal="center"/>
    </xf>
    <xf numFmtId="0" fontId="0" fillId="0" borderId="25" xfId="0" applyBorder="1"/>
    <xf numFmtId="4" fontId="0" fillId="0" borderId="20" xfId="0" applyNumberFormat="1" applyBorder="1"/>
    <xf numFmtId="4" fontId="0" fillId="0" borderId="0" xfId="0" applyNumberFormat="1" applyFill="1" applyBorder="1"/>
    <xf numFmtId="0" fontId="8" fillId="0" borderId="25" xfId="1" applyFont="1" applyBorder="1" applyAlignment="1">
      <alignment horizontal="center"/>
    </xf>
    <xf numFmtId="4" fontId="0" fillId="0" borderId="12" xfId="0" applyNumberFormat="1" applyFill="1" applyBorder="1"/>
    <xf numFmtId="0" fontId="7" fillId="0" borderId="52" xfId="1" applyFont="1" applyBorder="1" applyAlignment="1">
      <alignment horizontal="right" vertical="top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0" fontId="0" fillId="0" borderId="54" xfId="0" applyFill="1" applyBorder="1"/>
    <xf numFmtId="0" fontId="0" fillId="0" borderId="26" xfId="0" applyFill="1" applyBorder="1" applyAlignment="1">
      <alignment horizontal="right"/>
    </xf>
    <xf numFmtId="4" fontId="0" fillId="0" borderId="54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0" fillId="0" borderId="34" xfId="0" applyBorder="1" applyAlignment="1">
      <alignment horizontal="center" vertical="top" wrapText="1"/>
    </xf>
    <xf numFmtId="0" fontId="10" fillId="0" borderId="21" xfId="0" applyFont="1" applyBorder="1" applyAlignment="1"/>
    <xf numFmtId="0" fontId="8" fillId="0" borderId="25" xfId="1" applyFont="1" applyBorder="1" applyAlignment="1">
      <alignment horizontal="right"/>
    </xf>
    <xf numFmtId="0" fontId="8" fillId="0" borderId="26" xfId="1" applyFont="1" applyBorder="1" applyAlignment="1">
      <alignment horizontal="center" vertical="center"/>
    </xf>
    <xf numFmtId="0" fontId="14" fillId="0" borderId="25" xfId="0" applyFont="1" applyBorder="1" applyAlignment="1">
      <alignment horizontal="right" vertical="top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10" fillId="0" borderId="54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14" fontId="0" fillId="0" borderId="54" xfId="0" applyNumberFormat="1" applyBorder="1"/>
    <xf numFmtId="0" fontId="0" fillId="0" borderId="39" xfId="0" applyFill="1" applyBorder="1"/>
    <xf numFmtId="0" fontId="0" fillId="0" borderId="49" xfId="0" applyFill="1" applyBorder="1"/>
    <xf numFmtId="0" fontId="0" fillId="0" borderId="43" xfId="0" applyFill="1" applyBorder="1"/>
    <xf numFmtId="0" fontId="0" fillId="0" borderId="43" xfId="0" applyFont="1" applyFill="1" applyBorder="1"/>
    <xf numFmtId="0" fontId="7" fillId="0" borderId="1" xfId="1" applyFont="1" applyBorder="1" applyAlignment="1">
      <alignment horizontal="right" vertical="top"/>
    </xf>
    <xf numFmtId="17" fontId="0" fillId="0" borderId="26" xfId="0" applyNumberFormat="1" applyBorder="1"/>
    <xf numFmtId="4" fontId="0" fillId="0" borderId="60" xfId="0" applyNumberFormat="1" applyBorder="1"/>
    <xf numFmtId="0" fontId="10" fillId="0" borderId="26" xfId="0" applyFont="1" applyBorder="1" applyAlignment="1">
      <alignment wrapText="1"/>
    </xf>
    <xf numFmtId="0" fontId="10" fillId="0" borderId="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17" fontId="0" fillId="0" borderId="25" xfId="0" applyNumberFormat="1" applyBorder="1"/>
    <xf numFmtId="4" fontId="0" fillId="0" borderId="22" xfId="0" applyNumberFormat="1" applyBorder="1"/>
    <xf numFmtId="4" fontId="0" fillId="0" borderId="11" xfId="0" applyNumberFormat="1" applyBorder="1"/>
    <xf numFmtId="4" fontId="0" fillId="0" borderId="31" xfId="0" applyNumberFormat="1" applyBorder="1"/>
    <xf numFmtId="0" fontId="0" fillId="0" borderId="48" xfId="0" applyFill="1" applyBorder="1"/>
    <xf numFmtId="0" fontId="7" fillId="0" borderId="28" xfId="1" applyFont="1" applyBorder="1" applyAlignment="1">
      <alignment horizontal="right" vertical="top"/>
    </xf>
    <xf numFmtId="0" fontId="6" fillId="0" borderId="3" xfId="0" applyFont="1" applyBorder="1" applyAlignment="1">
      <alignment horizontal="center"/>
    </xf>
    <xf numFmtId="0" fontId="0" fillId="0" borderId="34" xfId="0" applyFont="1" applyBorder="1"/>
    <xf numFmtId="0" fontId="10" fillId="0" borderId="63" xfId="0" applyFont="1" applyBorder="1" applyAlignment="1">
      <alignment horizontal="center"/>
    </xf>
    <xf numFmtId="14" fontId="0" fillId="0" borderId="54" xfId="0" applyNumberFormat="1" applyFill="1" applyBorder="1"/>
    <xf numFmtId="0" fontId="0" fillId="0" borderId="54" xfId="0" applyFill="1" applyBorder="1" applyAlignment="1">
      <alignment horizontal="left" vertical="top"/>
    </xf>
    <xf numFmtId="0" fontId="14" fillId="0" borderId="6" xfId="0" applyFont="1" applyBorder="1" applyAlignment="1">
      <alignment horizontal="right" vertical="top" wrapText="1"/>
    </xf>
    <xf numFmtId="4" fontId="10" fillId="0" borderId="54" xfId="0" applyNumberFormat="1" applyFont="1" applyBorder="1"/>
    <xf numFmtId="0" fontId="0" fillId="0" borderId="35" xfId="0" applyFill="1" applyBorder="1"/>
    <xf numFmtId="4" fontId="0" fillId="0" borderId="9" xfId="0" applyNumberFormat="1" applyBorder="1"/>
    <xf numFmtId="0" fontId="0" fillId="0" borderId="57" xfId="0" applyBorder="1" applyAlignment="1"/>
    <xf numFmtId="0" fontId="0" fillId="0" borderId="62" xfId="0" applyBorder="1"/>
    <xf numFmtId="0" fontId="0" fillId="0" borderId="47" xfId="0" applyFill="1" applyBorder="1" applyAlignment="1">
      <alignment vertical="top"/>
    </xf>
    <xf numFmtId="0" fontId="14" fillId="0" borderId="10" xfId="0" applyFont="1" applyBorder="1" applyAlignment="1">
      <alignment horizontal="right" vertical="top" wrapText="1"/>
    </xf>
    <xf numFmtId="0" fontId="0" fillId="0" borderId="57" xfId="0" applyFill="1" applyBorder="1"/>
    <xf numFmtId="0" fontId="8" fillId="0" borderId="26" xfId="1" applyFont="1" applyBorder="1" applyAlignment="1">
      <alignment horizontal="center"/>
    </xf>
    <xf numFmtId="0" fontId="0" fillId="0" borderId="47" xfId="0" applyFill="1" applyBorder="1"/>
    <xf numFmtId="0" fontId="0" fillId="0" borderId="54" xfId="0" applyBorder="1"/>
    <xf numFmtId="0" fontId="8" fillId="0" borderId="2" xfId="1" applyFont="1" applyBorder="1" applyAlignment="1">
      <alignment horizontal="center" wrapText="1"/>
    </xf>
    <xf numFmtId="0" fontId="21" fillId="2" borderId="71" xfId="2" applyFont="1" applyFill="1" applyBorder="1"/>
    <xf numFmtId="0" fontId="21" fillId="2" borderId="72" xfId="2" applyFont="1" applyFill="1" applyBorder="1"/>
    <xf numFmtId="0" fontId="21" fillId="2" borderId="74" xfId="2" applyFont="1" applyFill="1" applyBorder="1" applyAlignment="1">
      <alignment horizontal="center"/>
    </xf>
    <xf numFmtId="0" fontId="21" fillId="2" borderId="75" xfId="2" applyFont="1" applyFill="1" applyBorder="1" applyAlignment="1">
      <alignment horizontal="center"/>
    </xf>
    <xf numFmtId="0" fontId="21" fillId="2" borderId="74" xfId="2" applyFont="1" applyFill="1" applyBorder="1" applyAlignment="1">
      <alignment horizontal="right" wrapText="1"/>
    </xf>
    <xf numFmtId="0" fontId="17" fillId="2" borderId="75" xfId="2" applyFont="1" applyFill="1" applyBorder="1" applyAlignment="1">
      <alignment vertical="top"/>
    </xf>
    <xf numFmtId="0" fontId="21" fillId="2" borderId="76" xfId="2" applyFont="1" applyFill="1" applyBorder="1" applyAlignment="1">
      <alignment horizontal="center" wrapText="1"/>
    </xf>
    <xf numFmtId="0" fontId="17" fillId="2" borderId="80" xfId="2" applyFont="1" applyFill="1" applyBorder="1"/>
    <xf numFmtId="0" fontId="17" fillId="2" borderId="81" xfId="2" applyFont="1" applyFill="1" applyBorder="1"/>
    <xf numFmtId="0" fontId="17" fillId="2" borderId="9" xfId="2" applyFont="1" applyFill="1" applyBorder="1"/>
    <xf numFmtId="0" fontId="17" fillId="2" borderId="76" xfId="2" applyFont="1" applyFill="1" applyBorder="1" applyAlignment="1">
      <alignment vertical="top"/>
    </xf>
    <xf numFmtId="0" fontId="21" fillId="2" borderId="86" xfId="2" applyFont="1" applyFill="1" applyBorder="1"/>
    <xf numFmtId="0" fontId="21" fillId="2" borderId="0" xfId="2" applyFont="1" applyFill="1" applyBorder="1"/>
    <xf numFmtId="0" fontId="0" fillId="0" borderId="12" xfId="0" applyBorder="1"/>
    <xf numFmtId="0" fontId="0" fillId="0" borderId="25" xfId="0" applyBorder="1" applyAlignment="1">
      <alignment horizontal="left" vertical="top"/>
    </xf>
    <xf numFmtId="0" fontId="8" fillId="0" borderId="34" xfId="1" applyFont="1" applyBorder="1" applyAlignment="1">
      <alignment horizontal="center"/>
    </xf>
    <xf numFmtId="0" fontId="0" fillId="0" borderId="44" xfId="0" applyFill="1" applyBorder="1"/>
    <xf numFmtId="0" fontId="8" fillId="0" borderId="25" xfId="1" applyFont="1" applyBorder="1" applyAlignment="1">
      <alignment horizontal="center" vertical="top"/>
    </xf>
    <xf numFmtId="0" fontId="0" fillId="0" borderId="64" xfId="0" applyBorder="1"/>
    <xf numFmtId="14" fontId="0" fillId="0" borderId="26" xfId="0" applyNumberFormat="1" applyFill="1" applyBorder="1"/>
    <xf numFmtId="0" fontId="0" fillId="0" borderId="30" xfId="0" applyBorder="1"/>
    <xf numFmtId="0" fontId="0" fillId="0" borderId="85" xfId="0" applyFill="1" applyBorder="1" applyAlignment="1">
      <alignment horizontal="right"/>
    </xf>
    <xf numFmtId="0" fontId="21" fillId="2" borderId="79" xfId="2" applyFont="1" applyFill="1" applyBorder="1" applyAlignment="1">
      <alignment horizontal="right" wrapText="1"/>
    </xf>
    <xf numFmtId="0" fontId="21" fillId="2" borderId="81" xfId="2" applyFont="1" applyFill="1" applyBorder="1" applyAlignment="1">
      <alignment horizontal="right" wrapText="1"/>
    </xf>
    <xf numFmtId="49" fontId="21" fillId="2" borderId="88" xfId="2" applyNumberFormat="1" applyFont="1" applyFill="1" applyBorder="1" applyAlignment="1">
      <alignment vertical="top" wrapText="1"/>
    </xf>
    <xf numFmtId="49" fontId="21" fillId="2" borderId="89" xfId="2" applyNumberFormat="1" applyFont="1" applyFill="1" applyBorder="1" applyAlignment="1">
      <alignment vertical="top" wrapText="1"/>
    </xf>
    <xf numFmtId="0" fontId="0" fillId="0" borderId="53" xfId="0" applyFill="1" applyBorder="1"/>
    <xf numFmtId="49" fontId="0" fillId="0" borderId="52" xfId="0" applyNumberFormat="1" applyBorder="1"/>
    <xf numFmtId="0" fontId="2" fillId="0" borderId="26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0" fillId="0" borderId="55" xfId="0" applyFill="1" applyBorder="1"/>
    <xf numFmtId="0" fontId="7" fillId="0" borderId="6" xfId="1" applyFont="1" applyBorder="1" applyAlignment="1">
      <alignment horizontal="right" vertical="top"/>
    </xf>
    <xf numFmtId="0" fontId="2" fillId="0" borderId="34" xfId="0" applyFont="1" applyBorder="1" applyAlignment="1">
      <alignment horizontal="center"/>
    </xf>
    <xf numFmtId="0" fontId="0" fillId="0" borderId="47" xfId="0" applyBorder="1" applyAlignment="1"/>
    <xf numFmtId="0" fontId="22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54" xfId="1" applyFont="1" applyBorder="1" applyAlignment="1">
      <alignment horizontal="center" vertical="center"/>
    </xf>
    <xf numFmtId="0" fontId="8" fillId="0" borderId="23" xfId="1" applyFont="1" applyFill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0" fillId="0" borderId="63" xfId="0" applyBorder="1"/>
    <xf numFmtId="0" fontId="0" fillId="0" borderId="29" xfId="0" applyFill="1" applyBorder="1" applyAlignment="1">
      <alignment horizontal="right"/>
    </xf>
    <xf numFmtId="0" fontId="0" fillId="0" borderId="63" xfId="0" applyFill="1" applyBorder="1" applyAlignment="1">
      <alignment horizontal="right"/>
    </xf>
    <xf numFmtId="0" fontId="0" fillId="0" borderId="85" xfId="0" applyBorder="1" applyAlignment="1">
      <alignment horizontal="right"/>
    </xf>
    <xf numFmtId="0" fontId="0" fillId="0" borderId="29" xfId="0" applyBorder="1" applyAlignment="1">
      <alignment horizontal="right"/>
    </xf>
    <xf numFmtId="0" fontId="8" fillId="0" borderId="26" xfId="1" applyFont="1" applyBorder="1" applyAlignment="1">
      <alignment horizontal="right"/>
    </xf>
    <xf numFmtId="0" fontId="8" fillId="0" borderId="26" xfId="1" applyFont="1" applyFill="1" applyBorder="1" applyAlignment="1">
      <alignment horizontal="center"/>
    </xf>
    <xf numFmtId="4" fontId="0" fillId="0" borderId="85" xfId="0" applyNumberFormat="1" applyFill="1" applyBorder="1"/>
    <xf numFmtId="0" fontId="0" fillId="0" borderId="85" xfId="0" applyBorder="1"/>
    <xf numFmtId="0" fontId="0" fillId="0" borderId="22" xfId="0" applyFill="1" applyBorder="1"/>
    <xf numFmtId="0" fontId="0" fillId="0" borderId="11" xfId="0" applyFill="1" applyBorder="1"/>
    <xf numFmtId="0" fontId="0" fillId="0" borderId="31" xfId="0" applyFill="1" applyBorder="1"/>
    <xf numFmtId="4" fontId="0" fillId="0" borderId="65" xfId="0" applyNumberFormat="1" applyBorder="1"/>
    <xf numFmtId="4" fontId="0" fillId="0" borderId="65" xfId="0" applyNumberFormat="1" applyFill="1" applyBorder="1"/>
    <xf numFmtId="0" fontId="0" fillId="0" borderId="59" xfId="0" applyBorder="1" applyAlignment="1"/>
    <xf numFmtId="0" fontId="0" fillId="0" borderId="47" xfId="0" applyFont="1" applyFill="1" applyBorder="1"/>
    <xf numFmtId="0" fontId="0" fillId="0" borderId="63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42" xfId="0" applyFill="1" applyBorder="1"/>
    <xf numFmtId="0" fontId="0" fillId="0" borderId="52" xfId="0" applyFont="1" applyFill="1" applyBorder="1"/>
    <xf numFmtId="4" fontId="0" fillId="0" borderId="38" xfId="0" applyNumberFormat="1" applyBorder="1"/>
    <xf numFmtId="0" fontId="0" fillId="0" borderId="55" xfId="0" applyFill="1" applyBorder="1" applyAlignment="1">
      <alignment vertical="top"/>
    </xf>
    <xf numFmtId="0" fontId="0" fillId="0" borderId="4" xfId="0" applyBorder="1" applyAlignment="1">
      <alignment horizontal="right"/>
    </xf>
    <xf numFmtId="4" fontId="0" fillId="0" borderId="68" xfId="0" applyNumberFormat="1" applyBorder="1"/>
    <xf numFmtId="4" fontId="0" fillId="0" borderId="39" xfId="0" applyNumberFormat="1" applyBorder="1"/>
    <xf numFmtId="4" fontId="0" fillId="0" borderId="49" xfId="0" applyNumberFormat="1" applyFill="1" applyBorder="1"/>
    <xf numFmtId="4" fontId="0" fillId="0" borderId="64" xfId="0" applyNumberFormat="1" applyBorder="1"/>
    <xf numFmtId="4" fontId="0" fillId="0" borderId="92" xfId="0" applyNumberFormat="1" applyBorder="1"/>
    <xf numFmtId="4" fontId="0" fillId="0" borderId="66" xfId="0" applyNumberFormat="1" applyBorder="1"/>
    <xf numFmtId="4" fontId="0" fillId="0" borderId="64" xfId="0" applyNumberFormat="1" applyFill="1" applyBorder="1"/>
    <xf numFmtId="0" fontId="0" fillId="0" borderId="66" xfId="0" applyFill="1" applyBorder="1"/>
    <xf numFmtId="4" fontId="0" fillId="0" borderId="66" xfId="0" applyNumberFormat="1" applyFill="1" applyBorder="1"/>
    <xf numFmtId="0" fontId="0" fillId="0" borderId="66" xfId="0" applyBorder="1"/>
    <xf numFmtId="0" fontId="0" fillId="0" borderId="42" xfId="0" applyBorder="1"/>
    <xf numFmtId="49" fontId="10" fillId="0" borderId="52" xfId="0" applyNumberFormat="1" applyFont="1" applyBorder="1"/>
    <xf numFmtId="0" fontId="0" fillId="0" borderId="68" xfId="0" applyBorder="1"/>
    <xf numFmtId="0" fontId="22" fillId="0" borderId="4" xfId="0" applyFont="1" applyBorder="1" applyAlignment="1">
      <alignment horizontal="center"/>
    </xf>
    <xf numFmtId="0" fontId="8" fillId="0" borderId="54" xfId="1" applyFont="1" applyFill="1" applyBorder="1" applyAlignment="1">
      <alignment horizontal="center"/>
    </xf>
    <xf numFmtId="4" fontId="0" fillId="0" borderId="69" xfId="0" applyNumberFormat="1" applyBorder="1"/>
    <xf numFmtId="4" fontId="0" fillId="0" borderId="46" xfId="0" applyNumberFormat="1" applyBorder="1"/>
    <xf numFmtId="0" fontId="0" fillId="0" borderId="45" xfId="0" applyBorder="1"/>
    <xf numFmtId="4" fontId="0" fillId="0" borderId="92" xfId="0" applyNumberFormat="1" applyFill="1" applyBorder="1"/>
    <xf numFmtId="0" fontId="0" fillId="0" borderId="62" xfId="0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17" fillId="2" borderId="87" xfId="2" applyFont="1" applyFill="1" applyBorder="1" applyAlignment="1">
      <alignment vertical="top"/>
    </xf>
    <xf numFmtId="0" fontId="17" fillId="2" borderId="84" xfId="2" applyFont="1" applyFill="1" applyBorder="1"/>
    <xf numFmtId="0" fontId="17" fillId="2" borderId="44" xfId="2" applyFont="1" applyFill="1" applyBorder="1"/>
    <xf numFmtId="0" fontId="0" fillId="0" borderId="25" xfId="0" applyBorder="1" applyAlignment="1">
      <alignment horizontal="right"/>
    </xf>
    <xf numFmtId="4" fontId="0" fillId="0" borderId="45" xfId="0" applyNumberFormat="1" applyBorder="1"/>
    <xf numFmtId="0" fontId="8" fillId="0" borderId="62" xfId="1" applyFont="1" applyFill="1" applyBorder="1" applyAlignment="1">
      <alignment horizontal="center"/>
    </xf>
    <xf numFmtId="0" fontId="0" fillId="0" borderId="44" xfId="0" applyBorder="1"/>
    <xf numFmtId="0" fontId="0" fillId="0" borderId="85" xfId="0" applyBorder="1" applyAlignment="1">
      <alignment vertical="top"/>
    </xf>
    <xf numFmtId="4" fontId="0" fillId="0" borderId="60" xfId="0" applyNumberFormat="1" applyFill="1" applyBorder="1"/>
    <xf numFmtId="4" fontId="0" fillId="0" borderId="54" xfId="0" applyNumberFormat="1" applyFill="1" applyBorder="1"/>
    <xf numFmtId="0" fontId="0" fillId="0" borderId="33" xfId="0" applyBorder="1"/>
    <xf numFmtId="0" fontId="8" fillId="0" borderId="26" xfId="1" applyFont="1" applyBorder="1" applyAlignment="1">
      <alignment horizontal="right" vertical="top"/>
    </xf>
    <xf numFmtId="0" fontId="0" fillId="0" borderId="28" xfId="0" applyFill="1" applyBorder="1"/>
    <xf numFmtId="0" fontId="21" fillId="2" borderId="79" xfId="2" applyFont="1" applyFill="1" applyBorder="1" applyAlignment="1">
      <alignment horizontal="center"/>
    </xf>
    <xf numFmtId="0" fontId="21" fillId="2" borderId="81" xfId="2" applyFont="1" applyFill="1" applyBorder="1" applyAlignment="1">
      <alignment horizontal="center"/>
    </xf>
    <xf numFmtId="0" fontId="21" fillId="2" borderId="82" xfId="2" applyFont="1" applyFill="1" applyBorder="1" applyAlignment="1">
      <alignment horizontal="right"/>
    </xf>
    <xf numFmtId="0" fontId="17" fillId="2" borderId="85" xfId="2" applyFont="1" applyFill="1" applyBorder="1" applyAlignment="1">
      <alignment horizontal="right"/>
    </xf>
    <xf numFmtId="0" fontId="17" fillId="2" borderId="29" xfId="2" applyFont="1" applyFill="1" applyBorder="1"/>
    <xf numFmtId="0" fontId="17" fillId="2" borderId="50" xfId="2" applyFont="1" applyFill="1" applyBorder="1" applyAlignment="1">
      <alignment horizontal="right"/>
    </xf>
    <xf numFmtId="0" fontId="0" fillId="0" borderId="35" xfId="0" applyBorder="1"/>
    <xf numFmtId="4" fontId="21" fillId="2" borderId="94" xfId="2" applyNumberFormat="1" applyFont="1" applyFill="1" applyBorder="1"/>
    <xf numFmtId="4" fontId="17" fillId="2" borderId="92" xfId="2" applyNumberFormat="1" applyFont="1" applyFill="1" applyBorder="1"/>
    <xf numFmtId="4" fontId="17" fillId="2" borderId="65" xfId="2" applyNumberFormat="1" applyFont="1" applyFill="1" applyBorder="1"/>
    <xf numFmtId="4" fontId="17" fillId="2" borderId="66" xfId="2" applyNumberFormat="1" applyFont="1" applyFill="1" applyBorder="1"/>
    <xf numFmtId="4" fontId="0" fillId="0" borderId="92" xfId="0" applyNumberFormat="1" applyBorder="1" applyAlignment="1">
      <alignment vertical="top"/>
    </xf>
    <xf numFmtId="0" fontId="0" fillId="0" borderId="65" xfId="0" applyBorder="1" applyAlignment="1">
      <alignment vertical="top"/>
    </xf>
    <xf numFmtId="0" fontId="8" fillId="0" borderId="6" xfId="1" applyFont="1" applyBorder="1" applyAlignment="1">
      <alignment horizontal="center"/>
    </xf>
    <xf numFmtId="0" fontId="8" fillId="0" borderId="26" xfId="1" applyFont="1" applyBorder="1" applyAlignment="1">
      <alignment horizontal="center" vertical="top"/>
    </xf>
    <xf numFmtId="49" fontId="22" fillId="0" borderId="26" xfId="0" applyNumberFormat="1" applyFont="1" applyBorder="1" applyAlignment="1">
      <alignment horizontal="center" vertical="center"/>
    </xf>
    <xf numFmtId="0" fontId="10" fillId="0" borderId="54" xfId="0" applyFont="1" applyBorder="1" applyAlignment="1"/>
    <xf numFmtId="0" fontId="0" fillId="0" borderId="65" xfId="0" applyBorder="1" applyAlignment="1">
      <alignment horizontal="right"/>
    </xf>
    <xf numFmtId="4" fontId="0" fillId="0" borderId="65" xfId="0" applyNumberFormat="1" applyFill="1" applyBorder="1" applyAlignment="1">
      <alignment vertical="top"/>
    </xf>
    <xf numFmtId="4" fontId="0" fillId="0" borderId="92" xfId="0" applyNumberFormat="1" applyBorder="1" applyAlignment="1">
      <alignment horizontal="right"/>
    </xf>
    <xf numFmtId="4" fontId="10" fillId="0" borderId="64" xfId="0" applyNumberFormat="1" applyFont="1" applyBorder="1"/>
    <xf numFmtId="4" fontId="4" fillId="0" borderId="65" xfId="0" applyNumberFormat="1" applyFont="1" applyBorder="1"/>
    <xf numFmtId="0" fontId="0" fillId="0" borderId="13" xfId="0" applyBorder="1"/>
    <xf numFmtId="0" fontId="0" fillId="0" borderId="53" xfId="0" applyBorder="1"/>
    <xf numFmtId="0" fontId="10" fillId="0" borderId="25" xfId="0" applyFont="1" applyBorder="1" applyAlignment="1">
      <alignment horizontal="center"/>
    </xf>
    <xf numFmtId="0" fontId="8" fillId="0" borderId="54" xfId="1" applyFont="1" applyBorder="1" applyAlignment="1">
      <alignment horizontal="center" vertical="top"/>
    </xf>
    <xf numFmtId="4" fontId="0" fillId="0" borderId="68" xfId="0" applyNumberFormat="1" applyFill="1" applyBorder="1"/>
    <xf numFmtId="4" fontId="0" fillId="0" borderId="46" xfId="0" applyNumberFormat="1" applyFill="1" applyBorder="1"/>
    <xf numFmtId="0" fontId="0" fillId="0" borderId="68" xfId="0" applyBorder="1" applyAlignment="1">
      <alignment vertical="top"/>
    </xf>
    <xf numFmtId="4" fontId="0" fillId="0" borderId="69" xfId="0" applyNumberFormat="1" applyBorder="1" applyAlignment="1">
      <alignment vertical="top"/>
    </xf>
    <xf numFmtId="4" fontId="0" fillId="0" borderId="68" xfId="0" applyNumberFormat="1" applyFill="1" applyBorder="1" applyAlignment="1">
      <alignment vertical="top"/>
    </xf>
    <xf numFmtId="0" fontId="0" fillId="0" borderId="92" xfId="0" applyFill="1" applyBorder="1" applyAlignment="1">
      <alignment horizontal="right"/>
    </xf>
    <xf numFmtId="0" fontId="0" fillId="0" borderId="66" xfId="0" applyBorder="1" applyAlignment="1">
      <alignment horizontal="right"/>
    </xf>
    <xf numFmtId="0" fontId="0" fillId="0" borderId="65" xfId="0" applyFill="1" applyBorder="1" applyAlignment="1">
      <alignment horizontal="right" vertical="top"/>
    </xf>
    <xf numFmtId="0" fontId="0" fillId="0" borderId="24" xfId="0" applyBorder="1"/>
    <xf numFmtId="0" fontId="8" fillId="0" borderId="42" xfId="1" applyFont="1" applyFill="1" applyBorder="1" applyAlignment="1">
      <alignment horizontal="center"/>
    </xf>
    <xf numFmtId="4" fontId="0" fillId="0" borderId="69" xfId="0" applyNumberFormat="1" applyFill="1" applyBorder="1"/>
    <xf numFmtId="4" fontId="0" fillId="0" borderId="45" xfId="0" applyNumberFormat="1" applyFill="1" applyBorder="1"/>
    <xf numFmtId="4" fontId="0" fillId="0" borderId="96" xfId="0" applyNumberFormat="1" applyFill="1" applyBorder="1"/>
    <xf numFmtId="0" fontId="8" fillId="0" borderId="26" xfId="1" applyFont="1" applyFill="1" applyBorder="1" applyAlignment="1">
      <alignment horizontal="center" wrapText="1"/>
    </xf>
    <xf numFmtId="0" fontId="8" fillId="0" borderId="25" xfId="1" applyFont="1" applyBorder="1" applyAlignment="1">
      <alignment horizontal="center" wrapText="1"/>
    </xf>
    <xf numFmtId="0" fontId="21" fillId="2" borderId="79" xfId="2" applyFont="1" applyFill="1" applyBorder="1" applyAlignment="1">
      <alignment horizontal="center" wrapText="1"/>
    </xf>
    <xf numFmtId="0" fontId="17" fillId="2" borderId="91" xfId="2" applyFont="1" applyFill="1" applyBorder="1"/>
    <xf numFmtId="0" fontId="21" fillId="2" borderId="71" xfId="2" applyFont="1" applyFill="1" applyBorder="1" applyAlignment="1">
      <alignment vertical="top"/>
    </xf>
    <xf numFmtId="0" fontId="0" fillId="0" borderId="51" xfId="0" applyBorder="1"/>
    <xf numFmtId="0" fontId="0" fillId="0" borderId="64" xfId="0" applyBorder="1" applyAlignment="1">
      <alignment horizontal="center" vertical="top"/>
    </xf>
    <xf numFmtId="0" fontId="17" fillId="2" borderId="95" xfId="2" applyFont="1" applyFill="1" applyBorder="1" applyAlignment="1">
      <alignment horizontal="right"/>
    </xf>
    <xf numFmtId="4" fontId="17" fillId="2" borderId="25" xfId="2" applyNumberFormat="1" applyFont="1" applyFill="1" applyBorder="1"/>
    <xf numFmtId="0" fontId="17" fillId="2" borderId="79" xfId="2" applyFont="1" applyFill="1" applyBorder="1"/>
    <xf numFmtId="0" fontId="17" fillId="2" borderId="80" xfId="2" applyFont="1" applyFill="1" applyBorder="1" applyAlignment="1"/>
    <xf numFmtId="0" fontId="17" fillId="2" borderId="81" xfId="2" applyFont="1" applyFill="1" applyBorder="1" applyAlignment="1"/>
    <xf numFmtId="0" fontId="21" fillId="2" borderId="101" xfId="2" applyFont="1" applyFill="1" applyBorder="1" applyAlignment="1">
      <alignment horizontal="right"/>
    </xf>
    <xf numFmtId="4" fontId="21" fillId="2" borderId="54" xfId="2" applyNumberFormat="1" applyFont="1" applyFill="1" applyBorder="1"/>
    <xf numFmtId="0" fontId="21" fillId="2" borderId="98" xfId="2" applyFont="1" applyFill="1" applyBorder="1" applyAlignment="1">
      <alignment horizontal="right"/>
    </xf>
    <xf numFmtId="4" fontId="21" fillId="2" borderId="75" xfId="2" applyNumberFormat="1" applyFont="1" applyFill="1" applyBorder="1"/>
    <xf numFmtId="0" fontId="0" fillId="0" borderId="9" xfId="0" applyBorder="1" applyAlignment="1">
      <alignment horizontal="center" vertical="top"/>
    </xf>
    <xf numFmtId="49" fontId="18" fillId="0" borderId="47" xfId="0" applyNumberFormat="1" applyFont="1" applyBorder="1" applyAlignment="1">
      <alignment horizontal="center" vertical="center" wrapText="1"/>
    </xf>
    <xf numFmtId="49" fontId="10" fillId="0" borderId="67" xfId="0" applyNumberFormat="1" applyFont="1" applyBorder="1" applyAlignment="1">
      <alignment horizontal="center" vertical="center" wrapText="1"/>
    </xf>
    <xf numFmtId="49" fontId="10" fillId="0" borderId="85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wrapText="1"/>
    </xf>
    <xf numFmtId="0" fontId="0" fillId="0" borderId="85" xfId="0" applyBorder="1" applyAlignment="1">
      <alignment wrapText="1"/>
    </xf>
    <xf numFmtId="49" fontId="0" fillId="0" borderId="57" xfId="0" applyNumberFormat="1" applyBorder="1"/>
    <xf numFmtId="49" fontId="0" fillId="0" borderId="47" xfId="0" applyNumberFormat="1" applyBorder="1"/>
    <xf numFmtId="0" fontId="0" fillId="0" borderId="34" xfId="0" applyBorder="1" applyAlignment="1">
      <alignment vertical="top" wrapText="1"/>
    </xf>
    <xf numFmtId="0" fontId="21" fillId="2" borderId="102" xfId="2" applyFont="1" applyFill="1" applyBorder="1" applyAlignment="1">
      <alignment horizontal="center" wrapText="1"/>
    </xf>
    <xf numFmtId="49" fontId="17" fillId="2" borderId="9" xfId="2" applyNumberFormat="1" applyFont="1" applyFill="1" applyBorder="1" applyAlignment="1">
      <alignment vertical="top" wrapText="1"/>
    </xf>
    <xf numFmtId="4" fontId="0" fillId="0" borderId="56" xfId="0" applyNumberFormat="1" applyBorder="1"/>
    <xf numFmtId="0" fontId="0" fillId="0" borderId="68" xfId="0" applyFill="1" applyBorder="1"/>
    <xf numFmtId="4" fontId="0" fillId="0" borderId="34" xfId="0" applyNumberFormat="1" applyFill="1" applyBorder="1"/>
    <xf numFmtId="49" fontId="22" fillId="0" borderId="26" xfId="0" applyNumberFormat="1" applyFont="1" applyBorder="1" applyAlignment="1">
      <alignment vertical="center" wrapText="1"/>
    </xf>
    <xf numFmtId="0" fontId="0" fillId="0" borderId="19" xfId="0" applyFill="1" applyBorder="1"/>
    <xf numFmtId="0" fontId="0" fillId="0" borderId="9" xfId="0" applyFill="1" applyBorder="1" applyAlignment="1">
      <alignment vertical="top"/>
    </xf>
    <xf numFmtId="0" fontId="0" fillId="0" borderId="85" xfId="0" applyFill="1" applyBorder="1" applyAlignment="1">
      <alignment horizontal="right" vertical="top"/>
    </xf>
    <xf numFmtId="4" fontId="24" fillId="0" borderId="25" xfId="0" applyNumberFormat="1" applyFont="1" applyBorder="1"/>
    <xf numFmtId="4" fontId="24" fillId="0" borderId="18" xfId="0" applyNumberFormat="1" applyFont="1" applyBorder="1"/>
    <xf numFmtId="4" fontId="25" fillId="0" borderId="25" xfId="0" applyNumberFormat="1" applyFont="1" applyBorder="1"/>
    <xf numFmtId="4" fontId="24" fillId="0" borderId="18" xfId="0" applyNumberFormat="1" applyFont="1" applyFill="1" applyBorder="1"/>
    <xf numFmtId="0" fontId="0" fillId="0" borderId="39" xfId="0" applyBorder="1" applyAlignment="1"/>
    <xf numFmtId="49" fontId="22" fillId="0" borderId="2" xfId="0" applyNumberFormat="1" applyFont="1" applyBorder="1" applyAlignment="1">
      <alignment vertical="top" wrapText="1"/>
    </xf>
    <xf numFmtId="4" fontId="24" fillId="0" borderId="15" xfId="0" applyNumberFormat="1" applyFont="1" applyBorder="1"/>
    <xf numFmtId="4" fontId="24" fillId="0" borderId="25" xfId="0" applyNumberFormat="1" applyFont="1" applyBorder="1" applyAlignment="1">
      <alignment horizontal="right"/>
    </xf>
    <xf numFmtId="4" fontId="26" fillId="0" borderId="18" xfId="0" applyNumberFormat="1" applyFont="1" applyBorder="1" applyAlignment="1">
      <alignment horizontal="right"/>
    </xf>
    <xf numFmtId="4" fontId="24" fillId="0" borderId="18" xfId="0" applyNumberFormat="1" applyFont="1" applyBorder="1" applyAlignment="1">
      <alignment horizontal="right"/>
    </xf>
    <xf numFmtId="0" fontId="24" fillId="0" borderId="54" xfId="0" applyFont="1" applyBorder="1" applyAlignment="1">
      <alignment horizontal="right"/>
    </xf>
    <xf numFmtId="4" fontId="24" fillId="0" borderId="65" xfId="0" applyNumberFormat="1" applyFont="1" applyBorder="1" applyAlignment="1">
      <alignment horizontal="right" vertical="center"/>
    </xf>
    <xf numFmtId="4" fontId="24" fillId="0" borderId="18" xfId="0" applyNumberFormat="1" applyFont="1" applyBorder="1" applyAlignment="1">
      <alignment horizontal="right" vertical="center"/>
    </xf>
    <xf numFmtId="4" fontId="24" fillId="0" borderId="26" xfId="0" applyNumberFormat="1" applyFont="1" applyBorder="1"/>
    <xf numFmtId="4" fontId="24" fillId="2" borderId="92" xfId="2" applyNumberFormat="1" applyFont="1" applyFill="1" applyBorder="1"/>
    <xf numFmtId="4" fontId="24" fillId="2" borderId="18" xfId="2" applyNumberFormat="1" applyFont="1" applyFill="1" applyBorder="1" applyAlignment="1">
      <alignment horizontal="right"/>
    </xf>
    <xf numFmtId="4" fontId="24" fillId="2" borderId="18" xfId="2" applyNumberFormat="1" applyFont="1" applyFill="1" applyBorder="1"/>
    <xf numFmtId="4" fontId="24" fillId="2" borderId="25" xfId="2" applyNumberFormat="1" applyFont="1" applyFill="1" applyBorder="1"/>
    <xf numFmtId="0" fontId="10" fillId="0" borderId="4" xfId="0" applyFont="1" applyBorder="1" applyAlignment="1">
      <alignment horizontal="center"/>
    </xf>
    <xf numFmtId="0" fontId="0" fillId="0" borderId="29" xfId="0" applyBorder="1" applyAlignment="1">
      <alignment vertical="top"/>
    </xf>
    <xf numFmtId="0" fontId="17" fillId="2" borderId="43" xfId="2" applyFont="1" applyFill="1" applyBorder="1"/>
    <xf numFmtId="0" fontId="21" fillId="2" borderId="87" xfId="2" applyFont="1" applyFill="1" applyBorder="1" applyAlignment="1">
      <alignment horizontal="center" wrapText="1"/>
    </xf>
    <xf numFmtId="0" fontId="21" fillId="2" borderId="9" xfId="2" applyFont="1" applyFill="1" applyBorder="1" applyAlignment="1">
      <alignment horizontal="center" wrapText="1"/>
    </xf>
    <xf numFmtId="17" fontId="17" fillId="2" borderId="9" xfId="2" applyNumberFormat="1" applyFont="1" applyFill="1" applyBorder="1"/>
    <xf numFmtId="0" fontId="17" fillId="2" borderId="9" xfId="2" applyFont="1" applyFill="1" applyBorder="1" applyAlignment="1">
      <alignment vertical="top" wrapText="1"/>
    </xf>
    <xf numFmtId="49" fontId="22" fillId="0" borderId="5" xfId="0" applyNumberFormat="1" applyFont="1" applyBorder="1" applyAlignment="1">
      <alignment vertical="top" wrapText="1"/>
    </xf>
    <xf numFmtId="4" fontId="24" fillId="0" borderId="14" xfId="0" applyNumberFormat="1" applyFont="1" applyBorder="1"/>
    <xf numFmtId="0" fontId="26" fillId="0" borderId="46" xfId="0" applyFont="1" applyBorder="1"/>
    <xf numFmtId="0" fontId="26" fillId="0" borderId="69" xfId="0" applyFont="1" applyBorder="1"/>
    <xf numFmtId="4" fontId="26" fillId="0" borderId="62" xfId="0" applyNumberFormat="1" applyFont="1" applyBorder="1"/>
    <xf numFmtId="0" fontId="0" fillId="0" borderId="54" xfId="0" applyBorder="1" applyAlignment="1"/>
    <xf numFmtId="0" fontId="0" fillId="0" borderId="92" xfId="0" applyBorder="1" applyAlignment="1">
      <alignment horizontal="center" vertical="top"/>
    </xf>
    <xf numFmtId="49" fontId="10" fillId="0" borderId="59" xfId="0" applyNumberFormat="1" applyFont="1" applyBorder="1" applyAlignment="1">
      <alignment horizontal="center" vertical="center" wrapText="1"/>
    </xf>
    <xf numFmtId="4" fontId="24" fillId="0" borderId="32" xfId="0" applyNumberFormat="1" applyFont="1" applyBorder="1"/>
    <xf numFmtId="4" fontId="26" fillId="0" borderId="65" xfId="0" applyNumberFormat="1" applyFont="1" applyBorder="1"/>
    <xf numFmtId="0" fontId="26" fillId="0" borderId="68" xfId="0" applyFont="1" applyBorder="1"/>
    <xf numFmtId="4" fontId="24" fillId="2" borderId="32" xfId="2" applyNumberFormat="1" applyFont="1" applyFill="1" applyBorder="1"/>
    <xf numFmtId="4" fontId="24" fillId="2" borderId="26" xfId="2" applyNumberFormat="1" applyFont="1" applyFill="1" applyBorder="1"/>
    <xf numFmtId="0" fontId="26" fillId="0" borderId="96" xfId="0" applyFont="1" applyBorder="1"/>
    <xf numFmtId="4" fontId="26" fillId="0" borderId="66" xfId="0" applyNumberFormat="1" applyFont="1" applyBorder="1"/>
    <xf numFmtId="4" fontId="26" fillId="0" borderId="92" xfId="0" applyNumberFormat="1" applyFont="1" applyBorder="1"/>
    <xf numFmtId="4" fontId="24" fillId="0" borderId="65" xfId="0" applyNumberFormat="1" applyFont="1" applyBorder="1"/>
    <xf numFmtId="49" fontId="22" fillId="0" borderId="34" xfId="0" applyNumberFormat="1" applyFont="1" applyBorder="1" applyAlignment="1">
      <alignment vertical="top"/>
    </xf>
    <xf numFmtId="0" fontId="10" fillId="0" borderId="25" xfId="0" applyFont="1" applyBorder="1" applyAlignment="1">
      <alignment vertical="top"/>
    </xf>
    <xf numFmtId="0" fontId="21" fillId="2" borderId="75" xfId="2" applyFont="1" applyFill="1" applyBorder="1" applyAlignment="1">
      <alignment horizontal="center" wrapText="1"/>
    </xf>
    <xf numFmtId="4" fontId="24" fillId="0" borderId="25" xfId="0" applyNumberFormat="1" applyFont="1" applyBorder="1" applyAlignment="1">
      <alignment horizontal="right" vertical="center"/>
    </xf>
    <xf numFmtId="14" fontId="0" fillId="0" borderId="10" xfId="0" applyNumberFormat="1" applyBorder="1"/>
    <xf numFmtId="14" fontId="0" fillId="0" borderId="17" xfId="0" applyNumberFormat="1" applyBorder="1"/>
    <xf numFmtId="4" fontId="0" fillId="0" borderId="32" xfId="0" applyNumberFormat="1" applyFill="1" applyBorder="1"/>
    <xf numFmtId="4" fontId="0" fillId="0" borderId="44" xfId="0" applyNumberFormat="1" applyFill="1" applyBorder="1"/>
    <xf numFmtId="4" fontId="24" fillId="0" borderId="21" xfId="0" applyNumberFormat="1" applyFont="1" applyBorder="1"/>
    <xf numFmtId="0" fontId="0" fillId="0" borderId="93" xfId="0" applyBorder="1"/>
    <xf numFmtId="4" fontId="27" fillId="0" borderId="18" xfId="0" applyNumberFormat="1" applyFont="1" applyBorder="1"/>
    <xf numFmtId="0" fontId="0" fillId="0" borderId="46" xfId="0" applyFill="1" applyBorder="1"/>
    <xf numFmtId="0" fontId="0" fillId="0" borderId="40" xfId="0" applyFill="1" applyBorder="1" applyAlignment="1">
      <alignment horizontal="right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34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vertical="top"/>
    </xf>
    <xf numFmtId="0" fontId="10" fillId="0" borderId="17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0" fillId="0" borderId="54" xfId="0" applyBorder="1" applyAlignment="1">
      <alignment vertical="top"/>
    </xf>
    <xf numFmtId="0" fontId="0" fillId="0" borderId="26" xfId="0" applyBorder="1" applyAlignment="1">
      <alignment vertical="top"/>
    </xf>
    <xf numFmtId="0" fontId="10" fillId="0" borderId="34" xfId="0" applyFont="1" applyBorder="1" applyAlignment="1">
      <alignment horizontal="center"/>
    </xf>
    <xf numFmtId="0" fontId="0" fillId="0" borderId="9" xfId="0" applyBorder="1"/>
    <xf numFmtId="0" fontId="10" fillId="0" borderId="6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49" fontId="16" fillId="0" borderId="54" xfId="0" applyNumberFormat="1" applyFont="1" applyBorder="1" applyAlignment="1">
      <alignment vertical="top" wrapText="1"/>
    </xf>
    <xf numFmtId="0" fontId="10" fillId="0" borderId="54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10" fillId="0" borderId="26" xfId="0" applyFont="1" applyBorder="1" applyAlignment="1">
      <alignment horizontal="center"/>
    </xf>
    <xf numFmtId="0" fontId="2" fillId="0" borderId="5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0" fillId="0" borderId="59" xfId="0" applyBorder="1"/>
    <xf numFmtId="0" fontId="0" fillId="0" borderId="9" xfId="0" applyBorder="1" applyAlignment="1">
      <alignment vertical="top"/>
    </xf>
    <xf numFmtId="4" fontId="0" fillId="2" borderId="9" xfId="0" applyNumberFormat="1" applyFill="1" applyBorder="1"/>
    <xf numFmtId="0" fontId="0" fillId="0" borderId="54" xfId="0" applyBorder="1" applyAlignment="1">
      <alignment vertical="top"/>
    </xf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0" fillId="0" borderId="48" xfId="0" applyBorder="1"/>
    <xf numFmtId="0" fontId="10" fillId="0" borderId="6" xfId="0" applyFont="1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57" xfId="0" applyBorder="1"/>
    <xf numFmtId="0" fontId="0" fillId="0" borderId="9" xfId="0" applyBorder="1"/>
    <xf numFmtId="0" fontId="0" fillId="0" borderId="92" xfId="0" applyBorder="1"/>
    <xf numFmtId="0" fontId="0" fillId="0" borderId="65" xfId="0" applyBorder="1"/>
    <xf numFmtId="0" fontId="0" fillId="0" borderId="46" xfId="0" applyBorder="1" applyAlignment="1">
      <alignment vertical="top"/>
    </xf>
    <xf numFmtId="0" fontId="10" fillId="0" borderId="26" xfId="0" applyFont="1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0" fontId="0" fillId="0" borderId="0" xfId="0" applyBorder="1" applyAlignment="1">
      <alignment vertical="top"/>
    </xf>
    <xf numFmtId="49" fontId="16" fillId="0" borderId="54" xfId="0" applyNumberFormat="1" applyFont="1" applyBorder="1" applyAlignment="1">
      <alignment vertical="top" wrapText="1"/>
    </xf>
    <xf numFmtId="0" fontId="0" fillId="0" borderId="57" xfId="0" applyBorder="1" applyAlignment="1">
      <alignment horizontal="center" vertical="top"/>
    </xf>
    <xf numFmtId="0" fontId="10" fillId="0" borderId="54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4" fontId="0" fillId="0" borderId="54" xfId="0" applyNumberFormat="1" applyFill="1" applyBorder="1" applyAlignment="1">
      <alignment vertical="top"/>
    </xf>
    <xf numFmtId="0" fontId="5" fillId="0" borderId="25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47" xfId="0" applyBorder="1"/>
    <xf numFmtId="0" fontId="0" fillId="0" borderId="66" xfId="0" applyBorder="1" applyAlignment="1">
      <alignment vertical="top"/>
    </xf>
    <xf numFmtId="0" fontId="28" fillId="0" borderId="26" xfId="1" applyFont="1" applyFill="1" applyBorder="1" applyAlignment="1">
      <alignment horizontal="center" wrapText="1"/>
    </xf>
    <xf numFmtId="0" fontId="28" fillId="0" borderId="25" xfId="1" applyFont="1" applyBorder="1" applyAlignment="1">
      <alignment horizontal="center"/>
    </xf>
    <xf numFmtId="0" fontId="0" fillId="0" borderId="39" xfId="0" applyFill="1" applyBorder="1" applyAlignment="1">
      <alignment horizontal="left"/>
    </xf>
    <xf numFmtId="0" fontId="0" fillId="0" borderId="97" xfId="0" applyFill="1" applyBorder="1" applyAlignment="1">
      <alignment horizontal="right"/>
    </xf>
    <xf numFmtId="0" fontId="0" fillId="0" borderId="38" xfId="0" applyBorder="1"/>
    <xf numFmtId="0" fontId="0" fillId="0" borderId="60" xfId="0" applyFill="1" applyBorder="1"/>
    <xf numFmtId="0" fontId="0" fillId="0" borderId="60" xfId="0" applyBorder="1"/>
    <xf numFmtId="0" fontId="0" fillId="0" borderId="92" xfId="0" applyBorder="1" applyAlignment="1">
      <alignment vertical="top"/>
    </xf>
    <xf numFmtId="4" fontId="17" fillId="0" borderId="65" xfId="0" applyNumberFormat="1" applyFont="1" applyBorder="1"/>
    <xf numFmtId="0" fontId="0" fillId="2" borderId="26" xfId="0" applyFill="1" applyBorder="1"/>
    <xf numFmtId="0" fontId="0" fillId="2" borderId="54" xfId="0" applyFill="1" applyBorder="1"/>
    <xf numFmtId="4" fontId="0" fillId="0" borderId="49" xfId="0" applyNumberFormat="1" applyBorder="1"/>
    <xf numFmtId="0" fontId="0" fillId="0" borderId="104" xfId="0" applyBorder="1"/>
    <xf numFmtId="4" fontId="24" fillId="0" borderId="35" xfId="0" applyNumberFormat="1" applyFont="1" applyBorder="1"/>
    <xf numFmtId="4" fontId="0" fillId="0" borderId="39" xfId="0" applyNumberFormat="1" applyFill="1" applyBorder="1"/>
    <xf numFmtId="0" fontId="0" fillId="0" borderId="103" xfId="0" applyBorder="1"/>
    <xf numFmtId="0" fontId="10" fillId="0" borderId="33" xfId="0" applyFont="1" applyBorder="1" applyAlignment="1">
      <alignment wrapText="1"/>
    </xf>
    <xf numFmtId="49" fontId="22" fillId="0" borderId="3" xfId="0" applyNumberFormat="1" applyFont="1" applyBorder="1" applyAlignment="1">
      <alignment vertical="top" wrapText="1"/>
    </xf>
    <xf numFmtId="0" fontId="0" fillId="0" borderId="27" xfId="0" applyFill="1" applyBorder="1"/>
    <xf numFmtId="0" fontId="0" fillId="0" borderId="9" xfId="0" applyBorder="1"/>
    <xf numFmtId="4" fontId="24" fillId="0" borderId="68" xfId="0" applyNumberFormat="1" applyFont="1" applyBorder="1" applyAlignment="1">
      <alignment horizontal="right" vertical="center"/>
    </xf>
    <xf numFmtId="0" fontId="0" fillId="0" borderId="33" xfId="0" applyFill="1" applyBorder="1"/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9" xfId="0" applyBorder="1"/>
    <xf numFmtId="0" fontId="0" fillId="0" borderId="2" xfId="0" applyBorder="1"/>
    <xf numFmtId="4" fontId="0" fillId="0" borderId="22" xfId="0" applyNumberFormat="1" applyFill="1" applyBorder="1"/>
    <xf numFmtId="0" fontId="0" fillId="2" borderId="25" xfId="0" applyFill="1" applyBorder="1"/>
    <xf numFmtId="0" fontId="0" fillId="2" borderId="10" xfId="0" applyFill="1" applyBorder="1"/>
    <xf numFmtId="0" fontId="0" fillId="0" borderId="25" xfId="0" applyBorder="1" applyAlignment="1">
      <alignment horizontal="center" vertical="top"/>
    </xf>
    <xf numFmtId="0" fontId="10" fillId="0" borderId="26" xfId="0" applyFont="1" applyBorder="1" applyAlignment="1"/>
    <xf numFmtId="0" fontId="0" fillId="0" borderId="25" xfId="0" applyBorder="1" applyAlignment="1"/>
    <xf numFmtId="0" fontId="10" fillId="0" borderId="25" xfId="0" applyFont="1" applyBorder="1" applyAlignment="1"/>
    <xf numFmtId="0" fontId="0" fillId="0" borderId="10" xfId="0" applyBorder="1" applyAlignment="1">
      <alignment horizontal="center" vertical="top"/>
    </xf>
    <xf numFmtId="0" fontId="10" fillId="0" borderId="32" xfId="0" applyFont="1" applyBorder="1" applyAlignment="1"/>
    <xf numFmtId="0" fontId="10" fillId="0" borderId="32" xfId="0" applyFont="1" applyBorder="1"/>
    <xf numFmtId="4" fontId="24" fillId="0" borderId="33" xfId="0" applyNumberFormat="1" applyFont="1" applyBorder="1"/>
    <xf numFmtId="0" fontId="0" fillId="0" borderId="19" xfId="0" applyBorder="1" applyAlignment="1">
      <alignment horizontal="right"/>
    </xf>
    <xf numFmtId="4" fontId="0" fillId="0" borderId="105" xfId="0" applyNumberFormat="1" applyBorder="1" applyAlignment="1">
      <alignment horizontal="right"/>
    </xf>
    <xf numFmtId="4" fontId="0" fillId="0" borderId="106" xfId="0" applyNumberFormat="1" applyBorder="1" applyAlignment="1">
      <alignment horizontal="right"/>
    </xf>
    <xf numFmtId="0" fontId="0" fillId="0" borderId="66" xfId="0" applyBorder="1" applyAlignment="1">
      <alignment horizontal="center" vertical="top"/>
    </xf>
    <xf numFmtId="49" fontId="18" fillId="0" borderId="25" xfId="0" applyNumberFormat="1" applyFont="1" applyBorder="1" applyAlignment="1">
      <alignment horizontal="center" vertical="center" wrapText="1"/>
    </xf>
    <xf numFmtId="4" fontId="17" fillId="0" borderId="33" xfId="0" applyNumberFormat="1" applyFont="1" applyBorder="1"/>
    <xf numFmtId="4" fontId="0" fillId="0" borderId="13" xfId="0" applyNumberFormat="1" applyFill="1" applyBorder="1"/>
    <xf numFmtId="0" fontId="0" fillId="0" borderId="25" xfId="0" applyBorder="1" applyAlignment="1">
      <alignment horizontal="center" vertical="top"/>
    </xf>
    <xf numFmtId="0" fontId="10" fillId="0" borderId="26" xfId="0" applyFont="1" applyBorder="1" applyAlignment="1"/>
    <xf numFmtId="0" fontId="0" fillId="0" borderId="54" xfId="0" applyBorder="1" applyAlignment="1">
      <alignment horizontal="center" vertical="top"/>
    </xf>
    <xf numFmtId="0" fontId="0" fillId="0" borderId="48" xfId="0" applyBorder="1"/>
    <xf numFmtId="0" fontId="10" fillId="0" borderId="25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2" xfId="0" applyBorder="1" applyAlignment="1">
      <alignment horizontal="right"/>
    </xf>
    <xf numFmtId="0" fontId="0" fillId="0" borderId="23" xfId="0" applyFill="1" applyBorder="1" applyAlignment="1">
      <alignment horizontal="right"/>
    </xf>
    <xf numFmtId="0" fontId="21" fillId="2" borderId="54" xfId="2" applyFont="1" applyFill="1" applyBorder="1" applyAlignment="1">
      <alignment horizontal="right" wrapText="1"/>
    </xf>
    <xf numFmtId="4" fontId="17" fillId="0" borderId="64" xfId="0" applyNumberFormat="1" applyFont="1" applyBorder="1"/>
    <xf numFmtId="0" fontId="21" fillId="2" borderId="86" xfId="2" applyFont="1" applyFill="1" applyBorder="1" applyAlignment="1">
      <alignment horizontal="right" wrapText="1"/>
    </xf>
    <xf numFmtId="49" fontId="21" fillId="2" borderId="86" xfId="2" applyNumberFormat="1" applyFont="1" applyFill="1" applyBorder="1" applyAlignment="1">
      <alignment vertical="top" wrapText="1"/>
    </xf>
    <xf numFmtId="0" fontId="0" fillId="0" borderId="43" xfId="0" applyFill="1" applyBorder="1" applyAlignment="1">
      <alignment horizontal="left"/>
    </xf>
    <xf numFmtId="0" fontId="0" fillId="2" borderId="32" xfId="0" applyFill="1" applyBorder="1"/>
    <xf numFmtId="0" fontId="0" fillId="2" borderId="9" xfId="0" applyFill="1" applyBorder="1" applyAlignment="1">
      <alignment horizontal="right"/>
    </xf>
    <xf numFmtId="0" fontId="10" fillId="0" borderId="26" xfId="0" applyFont="1" applyBorder="1" applyAlignment="1">
      <alignment horizontal="center"/>
    </xf>
    <xf numFmtId="0" fontId="0" fillId="0" borderId="92" xfId="0" applyBorder="1"/>
    <xf numFmtId="0" fontId="0" fillId="0" borderId="65" xfId="0" applyBorder="1"/>
    <xf numFmtId="0" fontId="8" fillId="0" borderId="1" xfId="1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/>
    </xf>
    <xf numFmtId="4" fontId="24" fillId="0" borderId="10" xfId="0" applyNumberFormat="1" applyFont="1" applyBorder="1"/>
    <xf numFmtId="0" fontId="8" fillId="0" borderId="66" xfId="1" applyFont="1" applyFill="1" applyBorder="1" applyAlignment="1">
      <alignment horizontal="center"/>
    </xf>
    <xf numFmtId="0" fontId="0" fillId="0" borderId="9" xfId="0" applyBorder="1"/>
    <xf numFmtId="0" fontId="0" fillId="0" borderId="53" xfId="0" applyFill="1" applyBorder="1" applyAlignment="1">
      <alignment vertical="top"/>
    </xf>
    <xf numFmtId="0" fontId="8" fillId="0" borderId="54" xfId="1" applyFont="1" applyBorder="1" applyAlignment="1">
      <alignment horizontal="center" wrapText="1"/>
    </xf>
    <xf numFmtId="0" fontId="0" fillId="0" borderId="9" xfId="0" applyBorder="1"/>
    <xf numFmtId="49" fontId="22" fillId="0" borderId="32" xfId="0" applyNumberFormat="1" applyFont="1" applyBorder="1" applyAlignment="1">
      <alignment horizontal="center" vertical="top" wrapText="1"/>
    </xf>
    <xf numFmtId="49" fontId="22" fillId="0" borderId="0" xfId="0" applyNumberFormat="1" applyFont="1" applyBorder="1" applyAlignment="1">
      <alignment horizontal="center" vertical="top" wrapText="1"/>
    </xf>
    <xf numFmtId="0" fontId="21" fillId="2" borderId="34" xfId="2" applyFont="1" applyFill="1" applyBorder="1" applyAlignment="1">
      <alignment horizontal="right" wrapText="1"/>
    </xf>
    <xf numFmtId="49" fontId="21" fillId="2" borderId="34" xfId="2" applyNumberFormat="1" applyFont="1" applyFill="1" applyBorder="1" applyAlignment="1">
      <alignment vertical="top" wrapText="1"/>
    </xf>
    <xf numFmtId="4" fontId="24" fillId="0" borderId="6" xfId="0" applyNumberFormat="1" applyFont="1" applyBorder="1" applyAlignment="1">
      <alignment horizontal="right" vertical="center"/>
    </xf>
    <xf numFmtId="4" fontId="24" fillId="0" borderId="0" xfId="0" applyNumberFormat="1" applyFont="1" applyBorder="1" applyAlignment="1">
      <alignment horizontal="right" vertical="center"/>
    </xf>
    <xf numFmtId="0" fontId="10" fillId="0" borderId="26" xfId="0" applyFont="1" applyBorder="1" applyAlignment="1">
      <alignment horizontal="center" vertical="top"/>
    </xf>
    <xf numFmtId="0" fontId="0" fillId="0" borderId="24" xfId="0" applyBorder="1" applyAlignment="1"/>
    <xf numFmtId="0" fontId="0" fillId="0" borderId="9" xfId="0" applyBorder="1"/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65" xfId="0" applyBorder="1"/>
    <xf numFmtId="0" fontId="2" fillId="0" borderId="10" xfId="0" applyFont="1" applyBorder="1" applyAlignment="1">
      <alignment horizontal="center"/>
    </xf>
    <xf numFmtId="0" fontId="8" fillId="0" borderId="70" xfId="1" applyFont="1" applyFill="1" applyBorder="1" applyAlignment="1">
      <alignment horizontal="center"/>
    </xf>
    <xf numFmtId="0" fontId="8" fillId="0" borderId="38" xfId="1" applyFont="1" applyFill="1" applyBorder="1" applyAlignment="1">
      <alignment horizontal="center"/>
    </xf>
    <xf numFmtId="4" fontId="24" fillId="0" borderId="15" xfId="0" applyNumberFormat="1" applyFont="1" applyFill="1" applyBorder="1"/>
    <xf numFmtId="4" fontId="24" fillId="0" borderId="15" xfId="0" applyNumberFormat="1" applyFont="1" applyBorder="1" applyAlignment="1">
      <alignment horizontal="right" vertical="center"/>
    </xf>
    <xf numFmtId="0" fontId="0" fillId="0" borderId="103" xfId="0" applyFill="1" applyBorder="1"/>
    <xf numFmtId="4" fontId="27" fillId="0" borderId="15" xfId="0" applyNumberFormat="1" applyFont="1" applyBorder="1"/>
    <xf numFmtId="4" fontId="2" fillId="0" borderId="26" xfId="0" applyNumberFormat="1" applyFont="1" applyBorder="1"/>
    <xf numFmtId="0" fontId="21" fillId="2" borderId="54" xfId="2" applyFont="1" applyFill="1" applyBorder="1" applyAlignment="1">
      <alignment horizontal="center"/>
    </xf>
    <xf numFmtId="0" fontId="0" fillId="0" borderId="16" xfId="0" applyFill="1" applyBorder="1" applyAlignment="1">
      <alignment horizontal="left"/>
    </xf>
    <xf numFmtId="0" fontId="0" fillId="0" borderId="5" xfId="0" applyFill="1" applyBorder="1" applyAlignment="1">
      <alignment horizontal="right"/>
    </xf>
    <xf numFmtId="4" fontId="0" fillId="0" borderId="5" xfId="0" applyNumberFormat="1" applyFill="1" applyBorder="1"/>
    <xf numFmtId="4" fontId="17" fillId="0" borderId="54" xfId="0" applyNumberFormat="1" applyFont="1" applyBorder="1"/>
    <xf numFmtId="0" fontId="21" fillId="2" borderId="25" xfId="2" applyFont="1" applyFill="1" applyBorder="1" applyAlignment="1">
      <alignment horizontal="right" wrapText="1"/>
    </xf>
    <xf numFmtId="4" fontId="0" fillId="0" borderId="40" xfId="0" applyNumberFormat="1" applyFill="1" applyBorder="1"/>
    <xf numFmtId="0" fontId="0" fillId="0" borderId="0" xfId="0" applyFill="1" applyBorder="1" applyAlignment="1">
      <alignment horizontal="right"/>
    </xf>
    <xf numFmtId="0" fontId="0" fillId="0" borderId="9" xfId="0" applyBorder="1"/>
    <xf numFmtId="0" fontId="0" fillId="2" borderId="39" xfId="0" applyFill="1" applyBorder="1"/>
    <xf numFmtId="0" fontId="0" fillId="0" borderId="39" xfId="0" applyBorder="1" applyAlignment="1">
      <alignment vertical="top"/>
    </xf>
    <xf numFmtId="0" fontId="10" fillId="0" borderId="10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8" xfId="0" applyFont="1" applyBorder="1" applyAlignment="1">
      <alignment vertical="top"/>
    </xf>
    <xf numFmtId="0" fontId="10" fillId="0" borderId="6" xfId="0" applyFont="1" applyBorder="1" applyAlignment="1">
      <alignment horizontal="center"/>
    </xf>
    <xf numFmtId="0" fontId="10" fillId="0" borderId="51" xfId="0" applyFont="1" applyBorder="1" applyAlignment="1">
      <alignment vertical="top"/>
    </xf>
    <xf numFmtId="0" fontId="0" fillId="0" borderId="39" xfId="0" applyFill="1" applyBorder="1" applyAlignment="1">
      <alignment vertical="top"/>
    </xf>
    <xf numFmtId="0" fontId="0" fillId="0" borderId="16" xfId="0" applyBorder="1" applyAlignment="1"/>
    <xf numFmtId="49" fontId="22" fillId="0" borderId="26" xfId="0" applyNumberFormat="1" applyFont="1" applyBorder="1" applyAlignment="1">
      <alignment vertical="top" wrapText="1"/>
    </xf>
    <xf numFmtId="0" fontId="0" fillId="0" borderId="9" xfId="0" applyBorder="1"/>
    <xf numFmtId="0" fontId="10" fillId="0" borderId="17" xfId="0" applyFont="1" applyBorder="1" applyAlignment="1">
      <alignment horizontal="center"/>
    </xf>
    <xf numFmtId="0" fontId="0" fillId="0" borderId="1" xfId="0" applyFill="1" applyBorder="1"/>
    <xf numFmtId="0" fontId="0" fillId="0" borderId="55" xfId="0" applyBorder="1" applyAlignment="1"/>
    <xf numFmtId="0" fontId="0" fillId="0" borderId="43" xfId="0" applyBorder="1" applyAlignment="1"/>
    <xf numFmtId="0" fontId="0" fillId="2" borderId="34" xfId="0" applyFill="1" applyBorder="1"/>
    <xf numFmtId="0" fontId="0" fillId="0" borderId="24" xfId="0" applyBorder="1" applyAlignment="1">
      <alignment vertical="top"/>
    </xf>
    <xf numFmtId="0" fontId="0" fillId="0" borderId="65" xfId="0" applyBorder="1"/>
    <xf numFmtId="4" fontId="0" fillId="0" borderId="42" xfId="0" applyNumberFormat="1" applyFill="1" applyBorder="1"/>
    <xf numFmtId="0" fontId="22" fillId="0" borderId="23" xfId="0" applyFont="1" applyBorder="1" applyAlignment="1">
      <alignment horizontal="center"/>
    </xf>
    <xf numFmtId="4" fontId="0" fillId="0" borderId="33" xfId="0" applyNumberFormat="1" applyFill="1" applyBorder="1"/>
    <xf numFmtId="0" fontId="0" fillId="0" borderId="27" xfId="0" applyBorder="1" applyAlignment="1"/>
    <xf numFmtId="4" fontId="0" fillId="0" borderId="35" xfId="0" applyNumberFormat="1" applyFill="1" applyBorder="1"/>
    <xf numFmtId="4" fontId="0" fillId="0" borderId="24" xfId="0" applyNumberFormat="1" applyFill="1" applyBorder="1"/>
    <xf numFmtId="0" fontId="0" fillId="0" borderId="40" xfId="0" applyBorder="1" applyAlignment="1"/>
    <xf numFmtId="49" fontId="16" fillId="0" borderId="0" xfId="0" applyNumberFormat="1" applyFont="1" applyBorder="1" applyAlignment="1">
      <alignment vertical="top" wrapText="1"/>
    </xf>
    <xf numFmtId="0" fontId="8" fillId="0" borderId="0" xfId="1" applyFont="1" applyBorder="1" applyAlignment="1">
      <alignment horizontal="right"/>
    </xf>
    <xf numFmtId="49" fontId="22" fillId="0" borderId="25" xfId="0" applyNumberFormat="1" applyFont="1" applyBorder="1" applyAlignment="1">
      <alignment horizontal="center" vertical="top" wrapText="1"/>
    </xf>
    <xf numFmtId="49" fontId="23" fillId="0" borderId="8" xfId="0" applyNumberFormat="1" applyFont="1" applyBorder="1" applyAlignment="1">
      <alignment vertical="top" wrapText="1"/>
    </xf>
    <xf numFmtId="49" fontId="23" fillId="0" borderId="20" xfId="0" applyNumberFormat="1" applyFont="1" applyBorder="1" applyAlignment="1">
      <alignment vertical="top" wrapText="1"/>
    </xf>
    <xf numFmtId="49" fontId="23" fillId="0" borderId="4" xfId="0" applyNumberFormat="1" applyFont="1" applyBorder="1" applyAlignment="1">
      <alignment vertical="top" wrapText="1"/>
    </xf>
    <xf numFmtId="0" fontId="0" fillId="0" borderId="65" xfId="0" applyBorder="1"/>
    <xf numFmtId="0" fontId="0" fillId="0" borderId="19" xfId="0" applyBorder="1"/>
    <xf numFmtId="0" fontId="21" fillId="2" borderId="25" xfId="2" applyFont="1" applyFill="1" applyBorder="1" applyAlignment="1">
      <alignment vertical="top"/>
    </xf>
    <xf numFmtId="0" fontId="0" fillId="0" borderId="3" xfId="0" applyBorder="1" applyAlignment="1">
      <alignment horizontal="right"/>
    </xf>
    <xf numFmtId="0" fontId="0" fillId="0" borderId="18" xfId="0" applyBorder="1"/>
    <xf numFmtId="0" fontId="10" fillId="0" borderId="25" xfId="0" applyFont="1" applyBorder="1" applyAlignment="1"/>
    <xf numFmtId="0" fontId="0" fillId="0" borderId="17" xfId="0" applyBorder="1" applyAlignment="1">
      <alignment horizontal="center" vertical="top"/>
    </xf>
    <xf numFmtId="0" fontId="10" fillId="0" borderId="0" xfId="0" applyFont="1" applyBorder="1" applyAlignment="1"/>
    <xf numFmtId="0" fontId="0" fillId="0" borderId="66" xfId="0" applyFill="1" applyBorder="1" applyAlignment="1">
      <alignment horizontal="right"/>
    </xf>
    <xf numFmtId="0" fontId="21" fillId="2" borderId="26" xfId="2" applyFont="1" applyFill="1" applyBorder="1" applyAlignment="1">
      <alignment vertical="top"/>
    </xf>
    <xf numFmtId="0" fontId="21" fillId="2" borderId="73" xfId="2" applyFont="1" applyFill="1" applyBorder="1"/>
    <xf numFmtId="0" fontId="21" fillId="2" borderId="10" xfId="2" applyFont="1" applyFill="1" applyBorder="1" applyAlignment="1">
      <alignment vertical="top"/>
    </xf>
    <xf numFmtId="0" fontId="21" fillId="2" borderId="17" xfId="2" applyFont="1" applyFill="1" applyBorder="1" applyAlignment="1">
      <alignment vertical="top"/>
    </xf>
    <xf numFmtId="0" fontId="21" fillId="2" borderId="6" xfId="2" applyFont="1" applyFill="1" applyBorder="1" applyAlignment="1">
      <alignment vertical="top"/>
    </xf>
    <xf numFmtId="49" fontId="21" fillId="2" borderId="107" xfId="2" applyNumberFormat="1" applyFont="1" applyFill="1" applyBorder="1"/>
    <xf numFmtId="0" fontId="21" fillId="2" borderId="72" xfId="2" applyFont="1" applyFill="1" applyBorder="1" applyAlignment="1">
      <alignment vertical="top"/>
    </xf>
    <xf numFmtId="0" fontId="21" fillId="2" borderId="12" xfId="2" applyFont="1" applyFill="1" applyBorder="1" applyAlignment="1">
      <alignment vertical="top"/>
    </xf>
    <xf numFmtId="0" fontId="21" fillId="2" borderId="30" xfId="2" applyFont="1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9" xfId="0" applyBorder="1"/>
    <xf numFmtId="4" fontId="0" fillId="0" borderId="9" xfId="0" applyNumberFormat="1" applyFont="1" applyBorder="1"/>
    <xf numFmtId="0" fontId="8" fillId="0" borderId="54" xfId="1" applyFont="1" applyBorder="1" applyAlignment="1">
      <alignment vertical="top"/>
    </xf>
    <xf numFmtId="0" fontId="15" fillId="0" borderId="25" xfId="0" applyFont="1" applyBorder="1" applyAlignment="1">
      <alignment vertical="top"/>
    </xf>
    <xf numFmtId="0" fontId="0" fillId="0" borderId="65" xfId="0" applyBorder="1"/>
    <xf numFmtId="0" fontId="8" fillId="0" borderId="34" xfId="1" applyFont="1" applyBorder="1" applyAlignment="1">
      <alignment horizontal="right"/>
    </xf>
    <xf numFmtId="0" fontId="0" fillId="0" borderId="52" xfId="0" applyFill="1" applyBorder="1"/>
    <xf numFmtId="0" fontId="0" fillId="0" borderId="20" xfId="0" applyFill="1" applyBorder="1"/>
    <xf numFmtId="0" fontId="0" fillId="0" borderId="25" xfId="0" applyBorder="1" applyAlignment="1">
      <alignment horizontal="center" vertical="top"/>
    </xf>
    <xf numFmtId="0" fontId="0" fillId="0" borderId="57" xfId="0" applyBorder="1"/>
    <xf numFmtId="0" fontId="0" fillId="0" borderId="9" xfId="0" applyBorder="1"/>
    <xf numFmtId="0" fontId="14" fillId="0" borderId="26" xfId="0" applyFont="1" applyBorder="1" applyAlignment="1">
      <alignment horizontal="right" vertical="top" wrapText="1"/>
    </xf>
    <xf numFmtId="0" fontId="10" fillId="0" borderId="25" xfId="0" applyFont="1" applyBorder="1" applyAlignment="1"/>
    <xf numFmtId="49" fontId="23" fillId="0" borderId="33" xfId="0" applyNumberFormat="1" applyFont="1" applyBorder="1" applyAlignment="1">
      <alignment vertical="top" wrapText="1"/>
    </xf>
    <xf numFmtId="0" fontId="0" fillId="0" borderId="57" xfId="0" applyFill="1" applyBorder="1" applyAlignment="1">
      <alignment vertical="top"/>
    </xf>
    <xf numFmtId="49" fontId="22" fillId="0" borderId="54" xfId="0" applyNumberFormat="1" applyFont="1" applyBorder="1" applyAlignment="1">
      <alignment horizontal="center" vertical="top" wrapText="1"/>
    </xf>
    <xf numFmtId="49" fontId="23" fillId="0" borderId="42" xfId="0" applyNumberFormat="1" applyFont="1" applyBorder="1" applyAlignment="1">
      <alignment vertical="top" wrapText="1"/>
    </xf>
    <xf numFmtId="49" fontId="22" fillId="0" borderId="33" xfId="0" applyNumberFormat="1" applyFont="1" applyBorder="1" applyAlignment="1">
      <alignment vertical="top" wrapText="1"/>
    </xf>
    <xf numFmtId="4" fontId="0" fillId="0" borderId="2" xfId="0" applyNumberFormat="1" applyBorder="1"/>
    <xf numFmtId="0" fontId="28" fillId="0" borderId="54" xfId="1" applyFont="1" applyBorder="1" applyAlignment="1">
      <alignment horizontal="center"/>
    </xf>
    <xf numFmtId="0" fontId="0" fillId="0" borderId="57" xfId="0" applyBorder="1"/>
    <xf numFmtId="0" fontId="0" fillId="0" borderId="9" xfId="0" applyBorder="1"/>
    <xf numFmtId="0" fontId="0" fillId="2" borderId="0" xfId="0" applyFill="1" applyBorder="1"/>
    <xf numFmtId="0" fontId="8" fillId="2" borderId="25" xfId="1" applyFont="1" applyFill="1" applyBorder="1" applyAlignment="1"/>
    <xf numFmtId="0" fontId="0" fillId="0" borderId="57" xfId="0" applyBorder="1"/>
    <xf numFmtId="0" fontId="0" fillId="0" borderId="25" xfId="0" applyBorder="1" applyAlignment="1">
      <alignment vertical="top"/>
    </xf>
    <xf numFmtId="0" fontId="0" fillId="0" borderId="41" xfId="0" applyBorder="1"/>
    <xf numFmtId="0" fontId="0" fillId="2" borderId="17" xfId="0" applyFill="1" applyBorder="1"/>
    <xf numFmtId="0" fontId="0" fillId="2" borderId="57" xfId="0" applyFill="1" applyBorder="1" applyAlignment="1">
      <alignment vertical="top"/>
    </xf>
    <xf numFmtId="49" fontId="22" fillId="0" borderId="26" xfId="0" applyNumberFormat="1" applyFont="1" applyBorder="1" applyAlignment="1">
      <alignment horizontal="center" vertical="top" wrapText="1"/>
    </xf>
    <xf numFmtId="49" fontId="22" fillId="0" borderId="54" xfId="0" applyNumberFormat="1" applyFont="1" applyBorder="1" applyAlignment="1">
      <alignment horizontal="center" vertical="top"/>
    </xf>
    <xf numFmtId="49" fontId="22" fillId="0" borderId="26" xfId="0" applyNumberFormat="1" applyFont="1" applyBorder="1" applyAlignment="1">
      <alignment horizontal="center" vertical="center" wrapText="1"/>
    </xf>
    <xf numFmtId="49" fontId="22" fillId="0" borderId="25" xfId="0" applyNumberFormat="1" applyFont="1" applyBorder="1" applyAlignment="1">
      <alignment horizontal="center" vertical="top"/>
    </xf>
    <xf numFmtId="49" fontId="23" fillId="0" borderId="26" xfId="0" applyNumberFormat="1" applyFont="1" applyBorder="1" applyAlignment="1">
      <alignment horizontal="center" wrapText="1"/>
    </xf>
    <xf numFmtId="49" fontId="23" fillId="0" borderId="54" xfId="0" applyNumberFormat="1" applyFont="1" applyBorder="1" applyAlignment="1">
      <alignment horizontal="center" wrapText="1"/>
    </xf>
    <xf numFmtId="49" fontId="22" fillId="0" borderId="26" xfId="0" applyNumberFormat="1" applyFont="1" applyBorder="1" applyAlignment="1">
      <alignment horizontal="center" wrapText="1"/>
    </xf>
    <xf numFmtId="49" fontId="22" fillId="0" borderId="25" xfId="0" applyNumberFormat="1" applyFont="1" applyBorder="1" applyAlignment="1">
      <alignment horizontal="center"/>
    </xf>
    <xf numFmtId="0" fontId="15" fillId="0" borderId="25" xfId="0" applyFont="1" applyBorder="1" applyAlignment="1">
      <alignment horizontal="center" wrapText="1"/>
    </xf>
    <xf numFmtId="49" fontId="23" fillId="0" borderId="26" xfId="0" applyNumberFormat="1" applyFont="1" applyBorder="1" applyAlignment="1">
      <alignment horizontal="center"/>
    </xf>
    <xf numFmtId="49" fontId="23" fillId="0" borderId="54" xfId="0" applyNumberFormat="1" applyFont="1" applyBorder="1" applyAlignment="1">
      <alignment horizontal="center"/>
    </xf>
    <xf numFmtId="49" fontId="22" fillId="0" borderId="54" xfId="0" applyNumberFormat="1" applyFont="1" applyBorder="1" applyAlignment="1">
      <alignment horizontal="center" wrapText="1"/>
    </xf>
    <xf numFmtId="0" fontId="0" fillId="0" borderId="57" xfId="0" applyFill="1" applyBorder="1" applyAlignment="1">
      <alignment horizontal="left"/>
    </xf>
    <xf numFmtId="0" fontId="0" fillId="2" borderId="39" xfId="0" applyFill="1" applyBorder="1" applyAlignment="1">
      <alignment vertical="top"/>
    </xf>
    <xf numFmtId="0" fontId="0" fillId="0" borderId="67" xfId="0" applyFill="1" applyBorder="1" applyAlignment="1">
      <alignment vertical="top"/>
    </xf>
    <xf numFmtId="0" fontId="0" fillId="2" borderId="49" xfId="0" applyFill="1" applyBorder="1" applyAlignment="1"/>
    <xf numFmtId="0" fontId="0" fillId="0" borderId="32" xfId="0" applyBorder="1" applyAlignment="1">
      <alignment horizontal="right"/>
    </xf>
    <xf numFmtId="0" fontId="21" fillId="2" borderId="54" xfId="2" applyFont="1" applyFill="1" applyBorder="1" applyAlignment="1">
      <alignment vertical="top"/>
    </xf>
    <xf numFmtId="0" fontId="10" fillId="0" borderId="42" xfId="0" applyFont="1" applyBorder="1" applyAlignment="1">
      <alignment vertical="top"/>
    </xf>
    <xf numFmtId="0" fontId="21" fillId="2" borderId="0" xfId="2" applyFont="1" applyFill="1" applyBorder="1" applyAlignment="1">
      <alignment vertical="top"/>
    </xf>
    <xf numFmtId="0" fontId="19" fillId="0" borderId="44" xfId="0" applyFont="1" applyFill="1" applyBorder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29" fillId="0" borderId="0" xfId="0" applyFont="1" applyAlignment="1">
      <alignment horizontal="center"/>
    </xf>
    <xf numFmtId="0" fontId="32" fillId="0" borderId="0" xfId="0" applyFont="1"/>
    <xf numFmtId="0" fontId="33" fillId="0" borderId="0" xfId="0" applyFont="1"/>
    <xf numFmtId="0" fontId="0" fillId="0" borderId="25" xfId="0" applyBorder="1" applyAlignment="1">
      <alignment vertical="top"/>
    </xf>
    <xf numFmtId="0" fontId="0" fillId="0" borderId="9" xfId="0" applyBorder="1"/>
    <xf numFmtId="0" fontId="15" fillId="0" borderId="54" xfId="0" applyFont="1" applyBorder="1" applyAlignment="1">
      <alignment vertical="top"/>
    </xf>
    <xf numFmtId="0" fontId="0" fillId="0" borderId="9" xfId="0" applyFont="1" applyFill="1" applyBorder="1" applyAlignment="1">
      <alignment horizontal="right"/>
    </xf>
    <xf numFmtId="0" fontId="0" fillId="2" borderId="40" xfId="0" applyFill="1" applyBorder="1" applyAlignment="1">
      <alignment vertical="top"/>
    </xf>
    <xf numFmtId="0" fontId="8" fillId="0" borderId="25" xfId="1" applyFont="1" applyBorder="1" applyAlignment="1">
      <alignment horizontal="right" vertical="top"/>
    </xf>
    <xf numFmtId="0" fontId="8" fillId="0" borderId="26" xfId="1" applyFont="1" applyBorder="1" applyAlignment="1">
      <alignment vertical="top"/>
    </xf>
    <xf numFmtId="0" fontId="15" fillId="0" borderId="26" xfId="0" applyFont="1" applyBorder="1" applyAlignment="1">
      <alignment vertical="top"/>
    </xf>
    <xf numFmtId="0" fontId="0" fillId="0" borderId="49" xfId="0" applyBorder="1" applyAlignment="1"/>
    <xf numFmtId="0" fontId="0" fillId="0" borderId="1" xfId="0" applyFill="1" applyBorder="1" applyAlignment="1">
      <alignment horizontal="left"/>
    </xf>
    <xf numFmtId="0" fontId="0" fillId="0" borderId="24" xfId="0" applyFill="1" applyBorder="1" applyAlignment="1">
      <alignment horizontal="left"/>
    </xf>
    <xf numFmtId="0" fontId="15" fillId="0" borderId="0" xfId="0" applyFont="1" applyBorder="1" applyAlignment="1">
      <alignment vertical="top"/>
    </xf>
    <xf numFmtId="0" fontId="0" fillId="0" borderId="53" xfId="0" applyFill="1" applyBorder="1" applyAlignment="1">
      <alignment horizontal="left"/>
    </xf>
    <xf numFmtId="0" fontId="21" fillId="2" borderId="18" xfId="2" applyFont="1" applyFill="1" applyBorder="1" applyAlignment="1">
      <alignment vertical="top"/>
    </xf>
    <xf numFmtId="0" fontId="10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wrapText="1"/>
    </xf>
    <xf numFmtId="0" fontId="0" fillId="0" borderId="49" xfId="0" applyFill="1" applyBorder="1" applyAlignment="1">
      <alignment horizontal="left"/>
    </xf>
    <xf numFmtId="4" fontId="0" fillId="0" borderId="2" xfId="0" applyNumberFormat="1" applyFill="1" applyBorder="1"/>
    <xf numFmtId="0" fontId="0" fillId="0" borderId="53" xfId="0" applyBorder="1" applyAlignment="1"/>
    <xf numFmtId="0" fontId="0" fillId="0" borderId="57" xfId="0" applyBorder="1"/>
    <xf numFmtId="0" fontId="0" fillId="2" borderId="18" xfId="0" applyFill="1" applyBorder="1" applyAlignment="1">
      <alignment horizontal="center" vertical="center"/>
    </xf>
    <xf numFmtId="0" fontId="0" fillId="2" borderId="18" xfId="0" applyFill="1" applyBorder="1"/>
    <xf numFmtId="0" fontId="0" fillId="2" borderId="58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0" borderId="9" xfId="0" applyBorder="1"/>
    <xf numFmtId="0" fontId="0" fillId="0" borderId="7" xfId="0" applyFill="1" applyBorder="1"/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21" fillId="2" borderId="74" xfId="2" applyFont="1" applyFill="1" applyBorder="1" applyAlignment="1">
      <alignment horizontal="center" wrapText="1"/>
    </xf>
    <xf numFmtId="0" fontId="21" fillId="2" borderId="94" xfId="2" applyFont="1" applyFill="1" applyBorder="1" applyAlignment="1">
      <alignment horizontal="center"/>
    </xf>
    <xf numFmtId="0" fontId="21" fillId="2" borderId="75" xfId="2" applyFont="1" applyFill="1" applyBorder="1" applyAlignment="1">
      <alignment horizontal="center" wrapText="1"/>
    </xf>
    <xf numFmtId="0" fontId="10" fillId="0" borderId="26" xfId="0" applyFont="1" applyBorder="1" applyAlignment="1">
      <alignment vertical="top"/>
    </xf>
    <xf numFmtId="0" fontId="10" fillId="0" borderId="54" xfId="0" applyFont="1" applyBorder="1" applyAlignment="1">
      <alignment vertical="top"/>
    </xf>
    <xf numFmtId="0" fontId="10" fillId="0" borderId="25" xfId="0" applyFont="1" applyBorder="1" applyAlignment="1">
      <alignment vertical="top"/>
    </xf>
    <xf numFmtId="0" fontId="10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14" fontId="21" fillId="2" borderId="90" xfId="2" applyNumberFormat="1" applyFont="1" applyFill="1" applyBorder="1" applyAlignment="1">
      <alignment horizontal="center"/>
    </xf>
    <xf numFmtId="14" fontId="21" fillId="2" borderId="14" xfId="2" applyNumberFormat="1" applyFont="1" applyFill="1" applyBorder="1" applyAlignment="1">
      <alignment horizontal="center"/>
    </xf>
    <xf numFmtId="0" fontId="21" fillId="2" borderId="100" xfId="2" applyFont="1" applyFill="1" applyBorder="1" applyAlignment="1">
      <alignment horizontal="center" wrapText="1"/>
    </xf>
    <xf numFmtId="0" fontId="21" fillId="2" borderId="83" xfId="2" applyFont="1" applyFill="1" applyBorder="1" applyAlignment="1">
      <alignment horizontal="center" wrapText="1"/>
    </xf>
    <xf numFmtId="0" fontId="21" fillId="2" borderId="99" xfId="2" applyFont="1" applyFill="1" applyBorder="1" applyAlignment="1">
      <alignment horizont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49" fontId="17" fillId="2" borderId="87" xfId="2" applyNumberFormat="1" applyFont="1" applyFill="1" applyBorder="1" applyAlignment="1">
      <alignment vertical="top" wrapText="1"/>
    </xf>
    <xf numFmtId="49" fontId="17" fillId="2" borderId="76" xfId="2" applyNumberFormat="1" applyFont="1" applyFill="1" applyBorder="1" applyAlignment="1">
      <alignment vertical="top" wrapText="1"/>
    </xf>
    <xf numFmtId="0" fontId="17" fillId="2" borderId="75" xfId="2" applyFont="1" applyFill="1" applyBorder="1" applyAlignment="1">
      <alignment vertical="top" wrapText="1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21" fillId="2" borderId="74" xfId="2" applyFont="1" applyFill="1" applyBorder="1" applyAlignment="1">
      <alignment horizontal="center" vertical="top" wrapText="1"/>
    </xf>
    <xf numFmtId="0" fontId="21" fillId="2" borderId="87" xfId="2" applyFont="1" applyFill="1" applyBorder="1" applyAlignment="1">
      <alignment horizontal="center" vertical="top" wrapText="1"/>
    </xf>
    <xf numFmtId="0" fontId="21" fillId="2" borderId="76" xfId="2" applyFont="1" applyFill="1" applyBorder="1" applyAlignment="1">
      <alignment horizontal="center" vertical="top" wrapText="1"/>
    </xf>
    <xf numFmtId="0" fontId="21" fillId="2" borderId="75" xfId="2" applyFont="1" applyFill="1" applyBorder="1" applyAlignment="1">
      <alignment vertical="top"/>
    </xf>
    <xf numFmtId="0" fontId="21" fillId="2" borderId="77" xfId="2" applyFont="1" applyFill="1" applyBorder="1" applyAlignment="1">
      <alignment horizontal="center" wrapText="1"/>
    </xf>
    <xf numFmtId="0" fontId="21" fillId="2" borderId="91" xfId="2" applyFont="1" applyFill="1" applyBorder="1" applyAlignment="1">
      <alignment horizontal="center" wrapText="1"/>
    </xf>
    <xf numFmtId="0" fontId="21" fillId="2" borderId="78" xfId="2" applyFont="1" applyFill="1" applyBorder="1" applyAlignment="1">
      <alignment horizontal="center" wrapText="1"/>
    </xf>
    <xf numFmtId="0" fontId="21" fillId="2" borderId="90" xfId="2" applyFont="1" applyFill="1" applyBorder="1" applyAlignment="1">
      <alignment horizontal="center" wrapText="1"/>
    </xf>
    <xf numFmtId="0" fontId="21" fillId="2" borderId="94" xfId="2" applyFont="1" applyFill="1" applyBorder="1" applyAlignment="1">
      <alignment vertical="top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10" fillId="0" borderId="26" xfId="0" applyFont="1" applyBorder="1" applyAlignment="1"/>
    <xf numFmtId="0" fontId="0" fillId="0" borderId="25" xfId="0" applyBorder="1" applyAlignment="1"/>
    <xf numFmtId="0" fontId="2" fillId="0" borderId="26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Fill="1" applyBorder="1" applyAlignment="1">
      <alignment vertical="top"/>
    </xf>
    <xf numFmtId="0" fontId="0" fillId="0" borderId="32" xfId="0" applyFill="1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4" fontId="0" fillId="0" borderId="26" xfId="0" applyNumberFormat="1" applyFill="1" applyBorder="1" applyAlignment="1">
      <alignment vertical="top"/>
    </xf>
    <xf numFmtId="14" fontId="10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22" fillId="0" borderId="26" xfId="0" applyNumberFormat="1" applyFont="1" applyBorder="1" applyAlignment="1">
      <alignment horizontal="center" wrapText="1"/>
    </xf>
    <xf numFmtId="49" fontId="22" fillId="0" borderId="54" xfId="0" applyNumberFormat="1" applyFont="1" applyBorder="1" applyAlignment="1">
      <alignment horizontal="center" wrapText="1"/>
    </xf>
    <xf numFmtId="49" fontId="22" fillId="0" borderId="25" xfId="0" applyNumberFormat="1" applyFont="1" applyBorder="1" applyAlignment="1">
      <alignment horizontal="center" wrapText="1"/>
    </xf>
    <xf numFmtId="0" fontId="10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2" fillId="0" borderId="54" xfId="0" applyFont="1" applyBorder="1" applyAlignment="1">
      <alignment horizontal="center"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29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0" fillId="0" borderId="34" xfId="0" applyBorder="1" applyAlignment="1">
      <alignment horizontal="center" vertical="center"/>
    </xf>
    <xf numFmtId="49" fontId="23" fillId="0" borderId="33" xfId="0" applyNumberFormat="1" applyFont="1" applyBorder="1" applyAlignment="1">
      <alignment vertical="top" wrapText="1"/>
    </xf>
    <xf numFmtId="0" fontId="15" fillId="0" borderId="35" xfId="0" applyFont="1" applyBorder="1" applyAlignment="1">
      <alignment vertical="top" wrapText="1"/>
    </xf>
    <xf numFmtId="49" fontId="22" fillId="0" borderId="26" xfId="0" applyNumberFormat="1" applyFont="1" applyBorder="1" applyAlignment="1">
      <alignment vertical="top" wrapText="1"/>
    </xf>
    <xf numFmtId="49" fontId="22" fillId="0" borderId="54" xfId="0" applyNumberFormat="1" applyFont="1" applyBorder="1" applyAlignment="1">
      <alignment vertical="top" wrapText="1"/>
    </xf>
    <xf numFmtId="49" fontId="22" fillId="0" borderId="25" xfId="0" applyNumberFormat="1" applyFont="1" applyBorder="1" applyAlignment="1">
      <alignment vertical="top" wrapText="1"/>
    </xf>
    <xf numFmtId="49" fontId="16" fillId="0" borderId="42" xfId="0" applyNumberFormat="1" applyFont="1" applyBorder="1" applyAlignment="1">
      <alignment vertical="top" wrapText="1"/>
    </xf>
    <xf numFmtId="0" fontId="0" fillId="0" borderId="42" xfId="0" applyBorder="1" applyAlignment="1">
      <alignment vertical="top" wrapText="1"/>
    </xf>
    <xf numFmtId="49" fontId="16" fillId="0" borderId="33" xfId="0" applyNumberFormat="1" applyFont="1" applyBorder="1" applyAlignment="1">
      <alignment vertical="top" wrapText="1"/>
    </xf>
    <xf numFmtId="0" fontId="0" fillId="0" borderId="35" xfId="0" applyBorder="1" applyAlignment="1">
      <alignment vertical="top" wrapText="1"/>
    </xf>
    <xf numFmtId="14" fontId="10" fillId="0" borderId="41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0" fillId="0" borderId="32" xfId="0" applyFont="1" applyBorder="1" applyAlignment="1">
      <alignment horizontal="center"/>
    </xf>
    <xf numFmtId="0" fontId="10" fillId="0" borderId="57" xfId="0" applyFont="1" applyBorder="1" applyAlignment="1">
      <alignment horizontal="center" vertical="top"/>
    </xf>
    <xf numFmtId="0" fontId="0" fillId="0" borderId="57" xfId="0" applyBorder="1" applyAlignment="1">
      <alignment horizontal="center" vertical="top"/>
    </xf>
    <xf numFmtId="0" fontId="8" fillId="0" borderId="24" xfId="1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0" fillId="0" borderId="34" xfId="0" applyBorder="1" applyAlignment="1"/>
    <xf numFmtId="0" fontId="0" fillId="0" borderId="14" xfId="0" applyBorder="1" applyAlignment="1"/>
    <xf numFmtId="0" fontId="1" fillId="0" borderId="26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49" fontId="23" fillId="0" borderId="26" xfId="0" applyNumberFormat="1" applyFont="1" applyBorder="1" applyAlignment="1">
      <alignment horizontal="center" vertical="top" wrapText="1"/>
    </xf>
    <xf numFmtId="49" fontId="23" fillId="0" borderId="54" xfId="0" applyNumberFormat="1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22" fillId="0" borderId="21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10" fillId="0" borderId="21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17" xfId="0" applyFont="1" applyBorder="1" applyAlignment="1">
      <alignment horizontal="center" wrapText="1"/>
    </xf>
    <xf numFmtId="0" fontId="10" fillId="0" borderId="34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49" fontId="23" fillId="0" borderId="23" xfId="0" applyNumberFormat="1" applyFont="1" applyBorder="1" applyAlignment="1">
      <alignment vertical="top" wrapText="1"/>
    </xf>
    <xf numFmtId="49" fontId="23" fillId="0" borderId="7" xfId="0" applyNumberFormat="1" applyFont="1" applyBorder="1" applyAlignment="1">
      <alignment vertical="top" wrapText="1"/>
    </xf>
    <xf numFmtId="0" fontId="15" fillId="0" borderId="7" xfId="0" applyFont="1" applyBorder="1" applyAlignment="1">
      <alignment vertical="top"/>
    </xf>
    <xf numFmtId="49" fontId="23" fillId="0" borderId="26" xfId="0" applyNumberFormat="1" applyFont="1" applyBorder="1" applyAlignment="1">
      <alignment vertical="top" wrapText="1"/>
    </xf>
    <xf numFmtId="0" fontId="15" fillId="0" borderId="54" xfId="0" applyFont="1" applyBorder="1" applyAlignment="1">
      <alignment vertical="top"/>
    </xf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57"/>
  <sheetViews>
    <sheetView tabSelected="1" workbookViewId="0">
      <selection activeCell="E58" sqref="E58"/>
    </sheetView>
  </sheetViews>
  <sheetFormatPr defaultRowHeight="15" x14ac:dyDescent="0.25"/>
  <cols>
    <col min="1" max="1" width="3.140625" customWidth="1"/>
    <col min="2" max="2" width="18.5703125" customWidth="1"/>
    <col min="3" max="3" width="15.140625" customWidth="1"/>
    <col min="4" max="4" width="12.85546875" customWidth="1"/>
    <col min="5" max="5" width="16.5703125" customWidth="1"/>
    <col min="6" max="6" width="8.140625" customWidth="1"/>
    <col min="7" max="7" width="23.28515625" customWidth="1"/>
    <col min="8" max="8" width="12.5703125" customWidth="1"/>
    <col min="9" max="9" width="12.140625" hidden="1" customWidth="1"/>
    <col min="10" max="10" width="12.28515625" hidden="1" customWidth="1"/>
  </cols>
  <sheetData>
    <row r="6" spans="1:10" x14ac:dyDescent="0.25">
      <c r="A6" s="142"/>
      <c r="B6" s="142"/>
      <c r="C6" s="142"/>
      <c r="D6" s="142" t="s">
        <v>116</v>
      </c>
      <c r="E6" s="142"/>
      <c r="F6" s="142"/>
      <c r="G6" s="142"/>
      <c r="H6" s="142"/>
    </row>
    <row r="7" spans="1:10" x14ac:dyDescent="0.25">
      <c r="A7" s="142"/>
      <c r="B7" s="142"/>
      <c r="C7" s="142"/>
      <c r="D7" s="142"/>
      <c r="E7" s="142"/>
      <c r="F7" s="142"/>
      <c r="G7" s="142" t="s">
        <v>58</v>
      </c>
      <c r="H7" s="142"/>
    </row>
    <row r="8" spans="1:10" ht="15.75" thickBot="1" x14ac:dyDescent="0.3">
      <c r="A8" s="141"/>
      <c r="B8" s="141"/>
      <c r="C8" s="141"/>
      <c r="D8" s="141"/>
      <c r="E8" s="141"/>
      <c r="F8" s="141"/>
      <c r="G8" s="141"/>
      <c r="H8" s="141"/>
    </row>
    <row r="9" spans="1:10" x14ac:dyDescent="0.25">
      <c r="A9" s="132" t="s">
        <v>0</v>
      </c>
      <c r="B9" s="132" t="s">
        <v>1</v>
      </c>
      <c r="C9" s="641" t="s">
        <v>22</v>
      </c>
      <c r="D9" s="132" t="s">
        <v>2</v>
      </c>
      <c r="E9" s="132" t="s">
        <v>3</v>
      </c>
      <c r="F9" s="132" t="s">
        <v>11</v>
      </c>
      <c r="G9" s="228" t="s">
        <v>4</v>
      </c>
      <c r="H9" s="641" t="s">
        <v>46</v>
      </c>
      <c r="I9" s="77" t="s">
        <v>48</v>
      </c>
      <c r="J9" s="77" t="s">
        <v>59</v>
      </c>
    </row>
    <row r="10" spans="1:10" ht="15.75" thickBot="1" x14ac:dyDescent="0.3">
      <c r="A10" s="133" t="s">
        <v>5</v>
      </c>
      <c r="B10" s="133"/>
      <c r="C10" s="642"/>
      <c r="D10" s="133"/>
      <c r="E10" s="133" t="s">
        <v>6</v>
      </c>
      <c r="F10" s="133" t="s">
        <v>13</v>
      </c>
      <c r="G10" s="229" t="s">
        <v>7</v>
      </c>
      <c r="H10" s="643"/>
      <c r="I10" s="68" t="s">
        <v>47</v>
      </c>
      <c r="J10" s="68" t="s">
        <v>60</v>
      </c>
    </row>
    <row r="11" spans="1:10" ht="45.75" hidden="1" thickBot="1" x14ac:dyDescent="0.3">
      <c r="A11" s="625">
        <v>1</v>
      </c>
      <c r="B11" s="626" t="s">
        <v>72</v>
      </c>
      <c r="C11" s="627" t="s">
        <v>74</v>
      </c>
      <c r="D11" s="632"/>
      <c r="E11" s="633"/>
      <c r="F11" s="634"/>
      <c r="G11" s="635"/>
      <c r="H11" s="636"/>
      <c r="I11" s="195"/>
      <c r="J11" s="80"/>
    </row>
    <row r="12" spans="1:10" ht="15.75" thickBot="1" x14ac:dyDescent="0.3">
      <c r="A12" s="604"/>
      <c r="B12" s="603"/>
      <c r="C12" s="659" t="s">
        <v>73</v>
      </c>
      <c r="D12" s="660"/>
      <c r="E12" s="660"/>
      <c r="F12" s="110"/>
      <c r="G12" s="48"/>
      <c r="H12" s="605">
        <f>SUM(H11:H11)</f>
        <v>0</v>
      </c>
      <c r="I12" s="195"/>
      <c r="J12" s="80"/>
    </row>
    <row r="13" spans="1:10" ht="15.75" thickBot="1" x14ac:dyDescent="0.3">
      <c r="A13" s="546">
        <v>1</v>
      </c>
      <c r="B13" s="644" t="s">
        <v>43</v>
      </c>
      <c r="C13" s="77" t="s">
        <v>95</v>
      </c>
      <c r="D13" s="15" t="s">
        <v>68</v>
      </c>
      <c r="E13" s="77" t="s">
        <v>120</v>
      </c>
      <c r="F13" s="127" t="s">
        <v>144</v>
      </c>
      <c r="G13" s="45" t="s">
        <v>145</v>
      </c>
      <c r="H13" s="120">
        <v>39000</v>
      </c>
      <c r="I13" s="195"/>
      <c r="J13" s="80"/>
    </row>
    <row r="14" spans="1:10" x14ac:dyDescent="0.25">
      <c r="A14" s="602"/>
      <c r="B14" s="645"/>
      <c r="C14" s="95" t="s">
        <v>121</v>
      </c>
      <c r="D14" s="6"/>
      <c r="E14" s="128"/>
      <c r="F14" s="61"/>
      <c r="G14" s="45"/>
      <c r="H14" s="120"/>
      <c r="I14" s="195"/>
      <c r="J14" s="80"/>
    </row>
    <row r="15" spans="1:10" ht="15.75" hidden="1" customHeight="1" thickBot="1" x14ac:dyDescent="0.3">
      <c r="A15" s="539"/>
      <c r="B15" s="646"/>
      <c r="C15" s="541"/>
      <c r="D15" s="541"/>
      <c r="E15" s="541"/>
      <c r="F15" s="127"/>
      <c r="G15" s="32"/>
      <c r="H15" s="109"/>
      <c r="I15" s="211"/>
      <c r="J15" s="80">
        <f t="shared" ref="J15:J16" si="0">H15-I15</f>
        <v>0</v>
      </c>
    </row>
    <row r="16" spans="1:10" ht="15.75" hidden="1" thickBot="1" x14ac:dyDescent="0.3">
      <c r="A16" s="539"/>
      <c r="B16" s="344"/>
      <c r="C16" s="128"/>
      <c r="D16" s="128"/>
      <c r="E16" s="128"/>
      <c r="F16" s="227"/>
      <c r="G16" s="540"/>
      <c r="H16" s="59"/>
      <c r="I16" s="211"/>
      <c r="J16" s="80">
        <f t="shared" si="0"/>
        <v>0</v>
      </c>
    </row>
    <row r="17" spans="1:16" ht="15.75" thickBot="1" x14ac:dyDescent="0.3">
      <c r="A17" s="647" t="s">
        <v>44</v>
      </c>
      <c r="B17" s="648"/>
      <c r="C17" s="648"/>
      <c r="D17" s="648"/>
      <c r="E17" s="648"/>
      <c r="F17" s="648"/>
      <c r="G17" s="648"/>
      <c r="H17" s="315">
        <f>SUM(H13:H16)</f>
        <v>39000</v>
      </c>
      <c r="I17" s="315">
        <f>SUM(I11:I16)</f>
        <v>0</v>
      </c>
      <c r="J17" s="315">
        <f>SUM(J11:J16)</f>
        <v>0</v>
      </c>
      <c r="M17" s="38"/>
    </row>
    <row r="18" spans="1:16" hidden="1" x14ac:dyDescent="0.25">
      <c r="A18" s="152">
        <v>1</v>
      </c>
      <c r="B18" s="154" t="s">
        <v>21</v>
      </c>
      <c r="C18" s="77"/>
      <c r="D18" s="15"/>
      <c r="E18" s="17"/>
      <c r="F18" s="143"/>
      <c r="G18" s="27"/>
      <c r="H18" s="61"/>
      <c r="I18" s="254"/>
      <c r="J18" s="184"/>
      <c r="N18" s="6"/>
      <c r="O18" s="6"/>
      <c r="P18" s="6"/>
    </row>
    <row r="19" spans="1:16" ht="15.75" hidden="1" thickBot="1" x14ac:dyDescent="0.3">
      <c r="A19" s="153"/>
      <c r="B19" s="155"/>
      <c r="C19" s="68"/>
      <c r="D19" s="20"/>
      <c r="E19" s="8"/>
      <c r="F19" s="565"/>
      <c r="G19" s="21"/>
      <c r="H19" s="566"/>
      <c r="I19" s="255"/>
      <c r="J19" s="199"/>
      <c r="N19" s="6"/>
      <c r="O19" s="6"/>
      <c r="P19" s="6"/>
    </row>
    <row r="20" spans="1:16" ht="15.75" hidden="1" thickBot="1" x14ac:dyDescent="0.3">
      <c r="A20" s="479"/>
      <c r="B20" s="480"/>
      <c r="C20" s="23"/>
      <c r="D20" s="6"/>
      <c r="E20" s="6"/>
      <c r="F20" s="96"/>
      <c r="G20" s="21"/>
      <c r="H20" s="476"/>
      <c r="I20" s="296"/>
      <c r="J20" s="53"/>
      <c r="N20" s="6"/>
      <c r="O20" s="6"/>
      <c r="P20" s="6"/>
    </row>
    <row r="21" spans="1:16" ht="15.75" thickBot="1" x14ac:dyDescent="0.3">
      <c r="A21" s="649" t="s">
        <v>18</v>
      </c>
      <c r="B21" s="650"/>
      <c r="C21" s="650"/>
      <c r="D21" s="650"/>
      <c r="E21" s="650"/>
      <c r="F21" s="650"/>
      <c r="G21" s="650"/>
      <c r="H21" s="316">
        <f>H18+H19+H20</f>
        <v>0</v>
      </c>
      <c r="I21" s="316">
        <f t="shared" ref="I21:J21" si="1">I18</f>
        <v>0</v>
      </c>
      <c r="J21" s="316">
        <f t="shared" si="1"/>
        <v>0</v>
      </c>
      <c r="N21" s="6"/>
      <c r="O21" s="6"/>
      <c r="P21" s="6"/>
    </row>
    <row r="22" spans="1:16" hidden="1" x14ac:dyDescent="0.25">
      <c r="A22" s="134">
        <v>1</v>
      </c>
      <c r="B22" s="132" t="s">
        <v>35</v>
      </c>
      <c r="C22" s="75"/>
      <c r="D22" s="15"/>
      <c r="E22" s="17"/>
      <c r="F22" s="570"/>
      <c r="G22" s="21"/>
      <c r="H22" s="43"/>
      <c r="I22" s="421"/>
      <c r="J22" s="415"/>
    </row>
    <row r="23" spans="1:16" ht="15.75" hidden="1" thickBot="1" x14ac:dyDescent="0.3">
      <c r="A23" s="502"/>
      <c r="B23" s="133"/>
      <c r="C23" s="128"/>
      <c r="D23" s="6"/>
      <c r="E23" s="7"/>
      <c r="F23" s="463"/>
      <c r="G23" s="18"/>
      <c r="H23" s="46"/>
      <c r="I23" s="503"/>
      <c r="J23" s="460"/>
    </row>
    <row r="24" spans="1:16" hidden="1" x14ac:dyDescent="0.25">
      <c r="A24" s="459">
        <v>2</v>
      </c>
      <c r="B24" s="132" t="s">
        <v>35</v>
      </c>
      <c r="C24" s="77"/>
      <c r="D24" s="15"/>
      <c r="E24" s="77"/>
      <c r="F24" s="513"/>
      <c r="G24" s="45"/>
      <c r="H24" s="613"/>
      <c r="I24" s="500"/>
      <c r="J24" s="501"/>
    </row>
    <row r="25" spans="1:16" ht="15.75" hidden="1" thickBot="1" x14ac:dyDescent="0.3">
      <c r="A25" s="459"/>
      <c r="B25" s="497"/>
      <c r="C25" s="128"/>
      <c r="D25" s="6"/>
      <c r="E25" s="128"/>
      <c r="F25" s="498"/>
      <c r="G25" s="499"/>
      <c r="H25" s="500"/>
      <c r="I25" s="500"/>
      <c r="J25" s="501"/>
    </row>
    <row r="26" spans="1:16" ht="15.75" hidden="1" thickBot="1" x14ac:dyDescent="0.3">
      <c r="A26" s="461"/>
      <c r="B26" s="462"/>
      <c r="C26" s="141"/>
      <c r="D26" s="141"/>
      <c r="E26" s="141"/>
      <c r="F26" s="141"/>
      <c r="G26" s="279"/>
      <c r="H26" s="280"/>
      <c r="I26" s="329"/>
      <c r="J26" s="341"/>
    </row>
    <row r="27" spans="1:16" ht="15.75" thickBot="1" x14ac:dyDescent="0.3">
      <c r="A27" s="651" t="s">
        <v>57</v>
      </c>
      <c r="B27" s="652"/>
      <c r="C27" s="652"/>
      <c r="D27" s="652"/>
      <c r="E27" s="652"/>
      <c r="F27" s="652"/>
      <c r="G27" s="653"/>
      <c r="H27" s="317">
        <f>SUM(H22:H26)</f>
        <v>0</v>
      </c>
      <c r="I27" s="337">
        <f>SUM(I22:I26)</f>
        <v>0</v>
      </c>
      <c r="J27" s="338">
        <f>SUM(J22:J26)</f>
        <v>0</v>
      </c>
    </row>
    <row r="28" spans="1:16" ht="15.75" hidden="1" thickBot="1" x14ac:dyDescent="0.3">
      <c r="A28" s="269">
        <v>1</v>
      </c>
      <c r="B28" s="654" t="s">
        <v>27</v>
      </c>
      <c r="C28" s="77"/>
      <c r="D28" s="15"/>
      <c r="E28" s="77"/>
      <c r="F28" s="98"/>
      <c r="G28" s="18"/>
      <c r="H28" s="37"/>
      <c r="I28" s="339"/>
      <c r="J28" s="330"/>
    </row>
    <row r="29" spans="1:16" ht="15.75" hidden="1" thickBot="1" x14ac:dyDescent="0.3">
      <c r="A29" s="292"/>
      <c r="B29" s="655"/>
      <c r="C29" s="128"/>
      <c r="D29" s="6"/>
      <c r="E29" s="128"/>
      <c r="F29" s="162"/>
      <c r="G29" s="22"/>
      <c r="H29" s="294"/>
      <c r="I29" s="336"/>
      <c r="J29" s="335"/>
    </row>
    <row r="30" spans="1:16" hidden="1" x14ac:dyDescent="0.25">
      <c r="A30" s="269">
        <v>2</v>
      </c>
      <c r="B30" s="654" t="s">
        <v>27</v>
      </c>
      <c r="C30" s="77"/>
      <c r="D30" s="15"/>
      <c r="E30" s="77"/>
      <c r="F30" s="96"/>
      <c r="G30" s="45"/>
      <c r="H30" s="120"/>
      <c r="I30" s="336"/>
      <c r="J30" s="335"/>
    </row>
    <row r="31" spans="1:16" hidden="1" x14ac:dyDescent="0.25">
      <c r="A31" s="292"/>
      <c r="B31" s="655"/>
      <c r="C31" s="128"/>
      <c r="D31" s="6"/>
      <c r="E31" s="128"/>
      <c r="F31" s="96"/>
      <c r="G31" s="45"/>
      <c r="H31" s="120"/>
      <c r="I31" s="336"/>
      <c r="J31" s="335"/>
    </row>
    <row r="32" spans="1:16" ht="15.75" hidden="1" thickBot="1" x14ac:dyDescent="0.3">
      <c r="A32" s="323"/>
      <c r="B32" s="293"/>
      <c r="C32" s="139"/>
      <c r="D32" s="139"/>
      <c r="E32" s="139"/>
      <c r="F32" s="96"/>
      <c r="G32" s="21"/>
      <c r="H32" s="120"/>
      <c r="I32" s="328"/>
      <c r="J32" s="340"/>
    </row>
    <row r="33" spans="1:10" hidden="1" x14ac:dyDescent="0.25">
      <c r="A33" s="323"/>
      <c r="B33" s="293"/>
      <c r="C33" s="324"/>
      <c r="D33" s="139"/>
      <c r="E33" s="139"/>
      <c r="F33" s="125"/>
      <c r="G33" s="21"/>
      <c r="H33" s="120"/>
      <c r="I33" s="329"/>
      <c r="J33" s="341"/>
    </row>
    <row r="34" spans="1:10" hidden="1" x14ac:dyDescent="0.25">
      <c r="A34" s="323"/>
      <c r="B34" s="293"/>
      <c r="C34" s="324"/>
      <c r="D34" s="139"/>
      <c r="E34" s="139"/>
      <c r="F34" s="125"/>
      <c r="G34" s="21"/>
      <c r="H34" s="120"/>
      <c r="I34" s="336"/>
      <c r="J34" s="335"/>
    </row>
    <row r="35" spans="1:10" ht="15.75" hidden="1" thickBot="1" x14ac:dyDescent="0.3">
      <c r="A35" s="323"/>
      <c r="B35" s="325"/>
      <c r="C35" s="139"/>
      <c r="D35" s="139"/>
      <c r="E35" s="139"/>
      <c r="F35" s="321"/>
      <c r="G35" s="232"/>
      <c r="H35" s="238"/>
      <c r="I35" s="328"/>
      <c r="J35" s="340"/>
    </row>
    <row r="36" spans="1:10" hidden="1" x14ac:dyDescent="0.25">
      <c r="A36" s="322">
        <v>2</v>
      </c>
      <c r="B36" s="656"/>
      <c r="C36" s="215"/>
      <c r="D36" s="215"/>
      <c r="E36" s="216"/>
      <c r="F36" s="217"/>
      <c r="G36" s="233"/>
      <c r="H36" s="236"/>
      <c r="I36" s="329"/>
      <c r="J36" s="341"/>
    </row>
    <row r="37" spans="1:10" hidden="1" x14ac:dyDescent="0.25">
      <c r="A37" s="136"/>
      <c r="B37" s="657"/>
      <c r="C37" s="140"/>
      <c r="D37" s="140"/>
      <c r="E37" s="137"/>
      <c r="F37" s="139"/>
      <c r="G37" s="231"/>
      <c r="H37" s="237"/>
      <c r="I37" s="336"/>
      <c r="J37" s="335"/>
    </row>
    <row r="38" spans="1:10" ht="15.75" hidden="1" thickBot="1" x14ac:dyDescent="0.3">
      <c r="A38" s="345"/>
      <c r="B38" s="658"/>
      <c r="C38" s="135"/>
      <c r="D38" s="135"/>
      <c r="E38" s="138"/>
      <c r="F38" s="139"/>
      <c r="G38" s="231"/>
      <c r="H38" s="237"/>
      <c r="I38" s="336"/>
      <c r="J38" s="335"/>
    </row>
    <row r="39" spans="1:10" ht="15.75" thickBot="1" x14ac:dyDescent="0.3">
      <c r="A39" s="639" t="s">
        <v>15</v>
      </c>
      <c r="B39" s="640"/>
      <c r="C39" s="640"/>
      <c r="D39" s="640"/>
      <c r="E39" s="640"/>
      <c r="F39" s="640"/>
      <c r="G39" s="640"/>
      <c r="H39" s="318">
        <f>H28+H32+H33+H34+H35+H29+H30+H31+H36+H37+H38</f>
        <v>0</v>
      </c>
      <c r="I39" s="336">
        <v>0</v>
      </c>
      <c r="J39" s="342">
        <v>0</v>
      </c>
    </row>
    <row r="40" spans="1:10" hidden="1" x14ac:dyDescent="0.25">
      <c r="A40" s="276">
        <v>1</v>
      </c>
      <c r="B40" s="661" t="s">
        <v>24</v>
      </c>
      <c r="C40" s="6"/>
      <c r="D40" s="77"/>
      <c r="E40" s="204"/>
      <c r="F40" s="96"/>
      <c r="G40" s="21"/>
      <c r="H40" s="56"/>
      <c r="I40" s="33"/>
      <c r="J40" s="183"/>
    </row>
    <row r="41" spans="1:10" ht="15.75" hidden="1" thickBot="1" x14ac:dyDescent="0.3">
      <c r="A41" s="216"/>
      <c r="B41" s="662"/>
      <c r="C41" s="6"/>
      <c r="D41" s="128"/>
      <c r="E41" s="6"/>
      <c r="F41" s="98"/>
      <c r="G41" s="18"/>
      <c r="H41" s="182"/>
      <c r="I41" s="206"/>
      <c r="J41" s="183"/>
    </row>
    <row r="42" spans="1:10" hidden="1" x14ac:dyDescent="0.25">
      <c r="A42" s="277"/>
      <c r="B42" s="663"/>
      <c r="C42" s="77"/>
      <c r="D42" s="24"/>
      <c r="E42" s="77"/>
      <c r="F42" s="96"/>
      <c r="G42" s="21"/>
      <c r="H42" s="56"/>
      <c r="I42" s="206"/>
      <c r="J42" s="183"/>
    </row>
    <row r="43" spans="1:10" ht="15.75" hidden="1" thickBot="1" x14ac:dyDescent="0.3">
      <c r="A43" s="278"/>
      <c r="B43" s="664"/>
      <c r="C43" s="128"/>
      <c r="D43" s="6"/>
      <c r="E43" s="128"/>
      <c r="F43" s="270"/>
      <c r="G43" s="274"/>
      <c r="H43" s="275"/>
      <c r="I43" s="206"/>
      <c r="J43" s="183"/>
    </row>
    <row r="44" spans="1:10" ht="15.75" hidden="1" thickBot="1" x14ac:dyDescent="0.3">
      <c r="A44" s="141"/>
      <c r="B44" s="141"/>
      <c r="C44" s="141"/>
      <c r="D44" s="141"/>
      <c r="E44" s="141"/>
      <c r="F44" s="141"/>
      <c r="G44" s="279"/>
      <c r="H44" s="280"/>
      <c r="I44" s="206"/>
      <c r="J44" s="183"/>
    </row>
    <row r="45" spans="1:10" ht="15.75" hidden="1" thickBot="1" x14ac:dyDescent="0.3">
      <c r="A45" s="546">
        <v>1</v>
      </c>
      <c r="B45" s="661" t="s">
        <v>24</v>
      </c>
      <c r="C45" s="77"/>
      <c r="D45" s="15"/>
      <c r="E45" s="77"/>
      <c r="F45" s="98"/>
      <c r="G45" s="18"/>
      <c r="H45" s="47"/>
      <c r="I45" s="426"/>
      <c r="J45" s="183"/>
    </row>
    <row r="46" spans="1:10" ht="15.75" hidden="1" thickBot="1" x14ac:dyDescent="0.3">
      <c r="A46" s="539"/>
      <c r="B46" s="663"/>
      <c r="C46" s="128"/>
      <c r="D46" s="6"/>
      <c r="E46" s="128"/>
      <c r="F46" s="56"/>
      <c r="G46" s="21"/>
      <c r="H46" s="56"/>
      <c r="I46" s="206"/>
      <c r="J46" s="183"/>
    </row>
    <row r="47" spans="1:10" ht="15.75" hidden="1" thickBot="1" x14ac:dyDescent="0.3">
      <c r="A47" s="549"/>
      <c r="B47" s="664"/>
      <c r="C47" s="551"/>
      <c r="D47" s="552"/>
      <c r="E47" s="552"/>
      <c r="F47" s="131"/>
      <c r="G47" s="230"/>
      <c r="H47" s="235"/>
      <c r="I47" s="206"/>
      <c r="J47" s="183"/>
    </row>
    <row r="48" spans="1:10" ht="15" hidden="1" customHeight="1" x14ac:dyDescent="0.25">
      <c r="A48" s="548">
        <v>2</v>
      </c>
      <c r="B48" s="553" t="s">
        <v>41</v>
      </c>
      <c r="C48" s="77"/>
      <c r="D48" s="15"/>
      <c r="E48" s="77"/>
      <c r="F48" s="33"/>
      <c r="G48" s="21"/>
      <c r="H48" s="56"/>
      <c r="I48" s="206"/>
      <c r="J48" s="183"/>
    </row>
    <row r="49" spans="1:14" ht="15.75" hidden="1" thickBot="1" x14ac:dyDescent="0.3">
      <c r="A49" s="550"/>
      <c r="B49" s="554" t="s">
        <v>66</v>
      </c>
      <c r="C49" s="128"/>
      <c r="D49" s="6"/>
      <c r="E49" s="128"/>
      <c r="F49" s="130"/>
      <c r="G49" s="281"/>
      <c r="H49" s="282"/>
      <c r="I49" s="206"/>
      <c r="J49" s="183"/>
    </row>
    <row r="50" spans="1:14" hidden="1" x14ac:dyDescent="0.25">
      <c r="A50" s="549">
        <v>4</v>
      </c>
      <c r="B50" s="661" t="s">
        <v>24</v>
      </c>
      <c r="C50" s="77"/>
      <c r="D50" s="15"/>
      <c r="E50" s="77"/>
      <c r="F50" s="33"/>
      <c r="G50" s="21"/>
      <c r="H50" s="556"/>
      <c r="I50" s="206"/>
      <c r="J50" s="183"/>
    </row>
    <row r="51" spans="1:14" hidden="1" x14ac:dyDescent="0.25">
      <c r="A51" s="549"/>
      <c r="B51" s="663"/>
      <c r="C51" s="128"/>
      <c r="D51" s="6"/>
      <c r="E51" s="128"/>
      <c r="F51" s="131"/>
      <c r="G51" s="230"/>
      <c r="H51" s="235"/>
      <c r="I51" s="206"/>
      <c r="J51" s="183"/>
    </row>
    <row r="52" spans="1:14" ht="15.75" hidden="1" thickBot="1" x14ac:dyDescent="0.3">
      <c r="A52" s="550"/>
      <c r="B52" s="669"/>
      <c r="C52" s="547"/>
      <c r="D52" s="271"/>
      <c r="E52" s="271"/>
      <c r="F52" s="130"/>
      <c r="G52" s="281"/>
      <c r="H52" s="282"/>
      <c r="I52" s="206"/>
      <c r="J52" s="183"/>
    </row>
    <row r="53" spans="1:14" ht="15.75" thickBot="1" x14ac:dyDescent="0.3">
      <c r="A53" s="665" t="s">
        <v>37</v>
      </c>
      <c r="B53" s="666"/>
      <c r="C53" s="667"/>
      <c r="D53" s="667"/>
      <c r="E53" s="667"/>
      <c r="F53" s="667"/>
      <c r="G53" s="668"/>
      <c r="H53" s="317">
        <f>SUM(H40:H52)</f>
        <v>0</v>
      </c>
      <c r="I53" s="317">
        <f t="shared" ref="I53:J53" si="2">SUM(I40:I52)</f>
        <v>0</v>
      </c>
      <c r="J53" s="317">
        <f t="shared" si="2"/>
        <v>0</v>
      </c>
    </row>
    <row r="54" spans="1:14" ht="15.75" thickBot="1" x14ac:dyDescent="0.3">
      <c r="A54" s="665" t="s">
        <v>17</v>
      </c>
      <c r="B54" s="667"/>
      <c r="C54" s="667"/>
      <c r="D54" s="667"/>
      <c r="E54" s="667"/>
      <c r="F54" s="667"/>
      <c r="G54" s="668"/>
      <c r="H54" s="317">
        <f>H17+H27+H53+H39+H21+H12</f>
        <v>39000</v>
      </c>
      <c r="I54" s="317">
        <f>I17+I27+I53+I39+I21</f>
        <v>0</v>
      </c>
      <c r="J54" s="317">
        <f>J17+J27+J53+J39+J21</f>
        <v>0</v>
      </c>
    </row>
    <row r="56" spans="1:14" x14ac:dyDescent="0.25">
      <c r="L56" s="38"/>
    </row>
    <row r="57" spans="1:14" x14ac:dyDescent="0.25">
      <c r="N57" s="38"/>
    </row>
  </sheetData>
  <mergeCells count="16">
    <mergeCell ref="B40:B43"/>
    <mergeCell ref="B45:B47"/>
    <mergeCell ref="A53:G53"/>
    <mergeCell ref="A54:G54"/>
    <mergeCell ref="B50:B52"/>
    <mergeCell ref="A39:G39"/>
    <mergeCell ref="C9:C10"/>
    <mergeCell ref="H9:H10"/>
    <mergeCell ref="B13:B15"/>
    <mergeCell ref="A17:G17"/>
    <mergeCell ref="A21:G21"/>
    <mergeCell ref="A27:G27"/>
    <mergeCell ref="B28:B29"/>
    <mergeCell ref="B30:B31"/>
    <mergeCell ref="B36:B38"/>
    <mergeCell ref="C12:E12"/>
  </mergeCells>
  <pageMargins left="0" right="0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95"/>
  <sheetViews>
    <sheetView topLeftCell="A11" workbookViewId="0">
      <selection activeCell="A43" sqref="A43:XFD51"/>
    </sheetView>
  </sheetViews>
  <sheetFormatPr defaultRowHeight="15" x14ac:dyDescent="0.25"/>
  <cols>
    <col min="3" max="3" width="19.85546875" customWidth="1"/>
    <col min="4" max="4" width="15" customWidth="1"/>
    <col min="5" max="5" width="18.7109375" customWidth="1"/>
    <col min="6" max="6" width="14.85546875" customWidth="1"/>
    <col min="7" max="7" width="13.85546875" customWidth="1"/>
    <col min="8" max="8" width="25.140625" customWidth="1"/>
    <col min="9" max="9" width="17.140625" customWidth="1"/>
    <col min="10" max="10" width="12.7109375" hidden="1" customWidth="1"/>
    <col min="11" max="11" width="11" hidden="1" customWidth="1"/>
  </cols>
  <sheetData>
    <row r="3" spans="2:11" ht="15.75" x14ac:dyDescent="0.25">
      <c r="B3" s="610" t="s">
        <v>64</v>
      </c>
    </row>
    <row r="4" spans="2:11" ht="15.75" x14ac:dyDescent="0.25">
      <c r="B4" s="12"/>
      <c r="C4" s="12"/>
      <c r="D4" s="12"/>
      <c r="E4" s="611" t="s">
        <v>118</v>
      </c>
      <c r="F4" s="13"/>
      <c r="G4" s="12"/>
      <c r="H4" s="610" t="s">
        <v>131</v>
      </c>
      <c r="I4" s="14"/>
    </row>
    <row r="6" spans="2:11" ht="15.75" thickBot="1" x14ac:dyDescent="0.3"/>
    <row r="7" spans="2:11" ht="26.25" x14ac:dyDescent="0.25">
      <c r="B7" s="5" t="s">
        <v>0</v>
      </c>
      <c r="C7" s="2" t="s">
        <v>1</v>
      </c>
      <c r="D7" s="129" t="s">
        <v>23</v>
      </c>
      <c r="E7" s="2" t="s">
        <v>2</v>
      </c>
      <c r="F7" s="3" t="s">
        <v>3</v>
      </c>
      <c r="G7" s="3" t="s">
        <v>11</v>
      </c>
      <c r="H7" s="169" t="s">
        <v>4</v>
      </c>
      <c r="I7" s="177" t="s">
        <v>49</v>
      </c>
      <c r="J7" s="490" t="s">
        <v>48</v>
      </c>
      <c r="K7" s="220" t="s">
        <v>59</v>
      </c>
    </row>
    <row r="8" spans="2:11" ht="15.75" thickBot="1" x14ac:dyDescent="0.3">
      <c r="B8" s="16" t="s">
        <v>5</v>
      </c>
      <c r="C8" s="4"/>
      <c r="D8" s="4"/>
      <c r="E8" s="4"/>
      <c r="F8" s="4" t="s">
        <v>6</v>
      </c>
      <c r="G8" s="4" t="s">
        <v>10</v>
      </c>
      <c r="H8" s="170" t="s">
        <v>7</v>
      </c>
      <c r="I8" s="71" t="s">
        <v>9</v>
      </c>
      <c r="J8" s="491" t="s">
        <v>47</v>
      </c>
      <c r="K8" s="472" t="s">
        <v>60</v>
      </c>
    </row>
    <row r="9" spans="2:11" x14ac:dyDescent="0.25">
      <c r="B9" s="126">
        <v>1</v>
      </c>
      <c r="C9" s="587" t="s">
        <v>62</v>
      </c>
      <c r="D9" s="115"/>
      <c r="E9" s="6"/>
      <c r="F9" s="7"/>
      <c r="G9" s="146"/>
      <c r="H9" s="48"/>
      <c r="I9" s="146"/>
      <c r="J9" s="422"/>
      <c r="K9" s="467"/>
    </row>
    <row r="10" spans="2:11" ht="15.75" thickBot="1" x14ac:dyDescent="0.3">
      <c r="B10" s="71"/>
      <c r="C10" s="369"/>
      <c r="D10" s="115"/>
      <c r="E10" s="6"/>
      <c r="F10" s="7"/>
      <c r="G10" s="377"/>
      <c r="H10" s="151"/>
      <c r="I10" s="414"/>
      <c r="J10" s="413"/>
      <c r="K10" s="468"/>
    </row>
    <row r="11" spans="2:11" x14ac:dyDescent="0.25">
      <c r="B11" s="126">
        <v>2</v>
      </c>
      <c r="C11" s="297" t="s">
        <v>62</v>
      </c>
      <c r="D11" s="75" t="s">
        <v>77</v>
      </c>
      <c r="E11" s="15" t="s">
        <v>102</v>
      </c>
      <c r="F11" s="77" t="s">
        <v>103</v>
      </c>
      <c r="G11" s="15" t="s">
        <v>92</v>
      </c>
      <c r="H11" s="79" t="s">
        <v>115</v>
      </c>
      <c r="I11" s="24">
        <v>6152.7</v>
      </c>
      <c r="J11" s="413"/>
      <c r="K11" s="468"/>
    </row>
    <row r="12" spans="2:11" ht="15.75" thickBot="1" x14ac:dyDescent="0.3">
      <c r="B12" s="62"/>
      <c r="C12" s="369"/>
      <c r="D12" s="78" t="s">
        <v>104</v>
      </c>
      <c r="E12" s="6"/>
      <c r="F12" s="128"/>
      <c r="G12" s="364"/>
      <c r="H12" s="179"/>
      <c r="I12" s="200"/>
      <c r="J12" s="419"/>
      <c r="K12" s="148"/>
    </row>
    <row r="13" spans="2:11" ht="15.75" thickBot="1" x14ac:dyDescent="0.3">
      <c r="B13" s="639" t="s">
        <v>63</v>
      </c>
      <c r="C13" s="640"/>
      <c r="D13" s="640"/>
      <c r="E13" s="640"/>
      <c r="F13" s="640"/>
      <c r="G13" s="640"/>
      <c r="H13" s="640"/>
      <c r="I13" s="304">
        <f>I11+I9</f>
        <v>6152.7</v>
      </c>
      <c r="J13" s="492">
        <f t="shared" ref="J13:K13" si="0">J11+J9</f>
        <v>0</v>
      </c>
      <c r="K13" s="304">
        <f t="shared" si="0"/>
        <v>0</v>
      </c>
    </row>
    <row r="14" spans="2:11" hidden="1" x14ac:dyDescent="0.25">
      <c r="B14" s="126">
        <v>1</v>
      </c>
      <c r="C14" s="585" t="s">
        <v>41</v>
      </c>
      <c r="D14" s="77"/>
      <c r="E14" s="15"/>
      <c r="F14" s="77"/>
      <c r="G14" s="598"/>
      <c r="H14" s="21"/>
      <c r="I14" s="56"/>
      <c r="J14" s="96"/>
      <c r="K14" s="467"/>
    </row>
    <row r="15" spans="2:11" ht="15.75" hidden="1" thickBot="1" x14ac:dyDescent="0.3">
      <c r="B15" s="62"/>
      <c r="C15" s="586" t="s">
        <v>40</v>
      </c>
      <c r="D15" s="128"/>
      <c r="E15" s="6"/>
      <c r="F15" s="128"/>
      <c r="G15" s="98"/>
      <c r="H15" s="18"/>
      <c r="I15" s="182"/>
      <c r="J15" s="96"/>
      <c r="K15" s="468"/>
    </row>
    <row r="16" spans="2:11" ht="15.75" hidden="1" thickBot="1" x14ac:dyDescent="0.3">
      <c r="B16" s="241"/>
      <c r="C16" s="343"/>
      <c r="D16" s="25"/>
      <c r="E16" s="521"/>
      <c r="F16" s="6"/>
      <c r="G16" s="562"/>
      <c r="H16" s="81"/>
      <c r="I16" s="78"/>
      <c r="J16" s="295"/>
      <c r="K16" s="468"/>
    </row>
    <row r="17" spans="2:14" hidden="1" x14ac:dyDescent="0.25">
      <c r="B17" s="5">
        <v>2</v>
      </c>
      <c r="C17" s="585" t="s">
        <v>41</v>
      </c>
      <c r="D17" s="128"/>
      <c r="E17" s="6"/>
      <c r="F17" s="7"/>
      <c r="G17" s="584"/>
      <c r="H17" s="615"/>
      <c r="I17" s="56"/>
      <c r="J17" s="96"/>
      <c r="K17" s="468"/>
    </row>
    <row r="18" spans="2:14" ht="15.75" hidden="1" thickBot="1" x14ac:dyDescent="0.3">
      <c r="B18" s="241"/>
      <c r="C18" s="588" t="s">
        <v>40</v>
      </c>
      <c r="D18" s="128"/>
      <c r="E18" s="6"/>
      <c r="F18" s="7"/>
      <c r="G18" s="98"/>
      <c r="H18" s="32"/>
      <c r="I18" s="182"/>
      <c r="J18" s="223"/>
      <c r="K18" s="468"/>
    </row>
    <row r="19" spans="2:14" ht="15" hidden="1" customHeight="1" x14ac:dyDescent="0.25">
      <c r="B19" s="242">
        <v>3</v>
      </c>
      <c r="C19" s="589" t="s">
        <v>67</v>
      </c>
      <c r="D19" s="77"/>
      <c r="E19" s="15"/>
      <c r="F19" s="77"/>
      <c r="G19" s="598"/>
      <c r="H19" s="45"/>
      <c r="I19" s="56"/>
      <c r="J19" s="96"/>
      <c r="K19" s="468"/>
      <c r="N19" s="38"/>
    </row>
    <row r="20" spans="2:14" ht="15.75" hidden="1" thickBot="1" x14ac:dyDescent="0.3">
      <c r="B20" s="558"/>
      <c r="C20" s="590" t="s">
        <v>66</v>
      </c>
      <c r="D20" s="128"/>
      <c r="E20" s="6"/>
      <c r="F20" s="128"/>
      <c r="G20" s="96"/>
      <c r="H20" s="48"/>
      <c r="I20" s="146"/>
      <c r="J20" s="412"/>
      <c r="K20" s="468"/>
    </row>
    <row r="21" spans="2:14" ht="15.75" hidden="1" thickBot="1" x14ac:dyDescent="0.3">
      <c r="B21" s="558"/>
      <c r="C21" s="590"/>
      <c r="D21" s="128"/>
      <c r="E21" s="434"/>
      <c r="F21" s="7"/>
      <c r="G21" s="562"/>
      <c r="H21" s="499"/>
      <c r="I21" s="563"/>
      <c r="J21" s="412"/>
      <c r="K21" s="560"/>
    </row>
    <row r="22" spans="2:14" hidden="1" x14ac:dyDescent="0.25">
      <c r="B22" s="89">
        <v>4</v>
      </c>
      <c r="C22" s="591" t="s">
        <v>41</v>
      </c>
      <c r="D22" s="77"/>
      <c r="E22" s="15"/>
      <c r="F22" s="17"/>
      <c r="G22" s="584"/>
      <c r="H22" s="21"/>
      <c r="I22" s="43"/>
      <c r="J22" s="412"/>
      <c r="K22" s="468"/>
    </row>
    <row r="23" spans="2:14" ht="15.75" hidden="1" thickBot="1" x14ac:dyDescent="0.3">
      <c r="B23" s="581"/>
      <c r="C23" s="592" t="s">
        <v>40</v>
      </c>
      <c r="D23" s="128"/>
      <c r="E23" s="6"/>
      <c r="F23" s="7"/>
      <c r="G23" s="127"/>
      <c r="H23" s="18"/>
      <c r="I23" s="182"/>
      <c r="J23" s="412"/>
      <c r="K23" s="468"/>
    </row>
    <row r="24" spans="2:14" ht="15.75" hidden="1" thickBot="1" x14ac:dyDescent="0.3">
      <c r="B24" s="555"/>
      <c r="C24" s="593"/>
      <c r="D24" s="68"/>
      <c r="E24" s="579"/>
      <c r="F24" s="561"/>
      <c r="G24" s="110"/>
      <c r="H24" s="48"/>
      <c r="I24" s="146"/>
      <c r="J24" s="412"/>
      <c r="K24" s="468"/>
    </row>
    <row r="25" spans="2:14" ht="15" hidden="1" customHeight="1" x14ac:dyDescent="0.25">
      <c r="B25" s="242">
        <v>5</v>
      </c>
      <c r="C25" s="594" t="s">
        <v>67</v>
      </c>
      <c r="D25" s="77"/>
      <c r="E25" s="15"/>
      <c r="F25" s="77"/>
      <c r="G25" s="616"/>
      <c r="H25" s="22"/>
      <c r="I25" s="450"/>
      <c r="J25" s="96"/>
      <c r="K25" s="468"/>
    </row>
    <row r="26" spans="2:14" ht="15.75" hidden="1" thickBot="1" x14ac:dyDescent="0.3">
      <c r="B26" s="147"/>
      <c r="C26" s="595" t="s">
        <v>65</v>
      </c>
      <c r="D26" s="128"/>
      <c r="E26" s="6"/>
      <c r="F26" s="128"/>
      <c r="G26" s="96"/>
      <c r="H26" s="21"/>
      <c r="I26" s="56"/>
      <c r="J26" s="412"/>
      <c r="K26" s="468"/>
    </row>
    <row r="27" spans="2:14" hidden="1" x14ac:dyDescent="0.25">
      <c r="B27" s="253">
        <v>6</v>
      </c>
      <c r="C27" s="594" t="s">
        <v>67</v>
      </c>
      <c r="D27" s="77"/>
      <c r="E27" s="15"/>
      <c r="F27" s="77"/>
      <c r="G27" s="598"/>
      <c r="H27" s="21"/>
      <c r="I27" s="43"/>
      <c r="J27" s="412"/>
      <c r="K27" s="468"/>
    </row>
    <row r="28" spans="2:14" ht="15.75" hidden="1" thickBot="1" x14ac:dyDescent="0.3">
      <c r="B28" s="147"/>
      <c r="C28" s="595" t="s">
        <v>65</v>
      </c>
      <c r="D28" s="78"/>
      <c r="E28" s="6"/>
      <c r="F28" s="128"/>
      <c r="G28" s="127"/>
      <c r="H28" s="172"/>
      <c r="I28" s="202"/>
      <c r="J28" s="223"/>
      <c r="K28" s="468"/>
    </row>
    <row r="29" spans="2:14" hidden="1" x14ac:dyDescent="0.25">
      <c r="B29" s="253">
        <v>6</v>
      </c>
      <c r="C29" s="596" t="s">
        <v>41</v>
      </c>
      <c r="D29" s="77"/>
      <c r="E29" s="15"/>
      <c r="F29" s="77"/>
      <c r="G29" s="598"/>
      <c r="H29" s="21"/>
      <c r="I29" s="56"/>
      <c r="J29" s="96"/>
      <c r="K29" s="468"/>
    </row>
    <row r="30" spans="2:14" ht="15.75" hidden="1" thickBot="1" x14ac:dyDescent="0.3">
      <c r="B30" s="253"/>
      <c r="C30" s="592" t="s">
        <v>40</v>
      </c>
      <c r="D30" s="128"/>
      <c r="E30" s="6"/>
      <c r="F30" s="128"/>
      <c r="G30" s="127"/>
      <c r="H30" s="18"/>
      <c r="I30" s="182"/>
      <c r="J30" s="413"/>
      <c r="K30" s="468"/>
    </row>
    <row r="31" spans="2:14" hidden="1" x14ac:dyDescent="0.25">
      <c r="B31" s="242">
        <v>7</v>
      </c>
      <c r="C31" s="684" t="s">
        <v>24</v>
      </c>
      <c r="D31" s="416"/>
      <c r="E31" s="464"/>
      <c r="F31" s="435"/>
      <c r="G31" s="584"/>
      <c r="H31" s="465"/>
      <c r="I31" s="378"/>
      <c r="J31" s="413"/>
      <c r="K31" s="468"/>
    </row>
    <row r="32" spans="2:14" ht="15.75" hidden="1" thickBot="1" x14ac:dyDescent="0.3">
      <c r="B32" s="253"/>
      <c r="C32" s="685"/>
      <c r="D32" s="417"/>
      <c r="E32" s="578"/>
      <c r="F32" s="583"/>
      <c r="G32" s="127"/>
      <c r="H32" s="32"/>
      <c r="I32" s="182"/>
      <c r="J32" s="413"/>
      <c r="K32" s="468"/>
    </row>
    <row r="33" spans="2:11" ht="15.75" hidden="1" thickBot="1" x14ac:dyDescent="0.3">
      <c r="B33" s="147"/>
      <c r="C33" s="686"/>
      <c r="D33" s="68"/>
      <c r="E33" s="68"/>
      <c r="F33" s="68"/>
      <c r="G33" s="110"/>
      <c r="H33" s="48"/>
      <c r="I33" s="146"/>
      <c r="J33" s="419"/>
      <c r="K33" s="148"/>
    </row>
    <row r="34" spans="2:11" ht="15.75" thickBot="1" x14ac:dyDescent="0.3">
      <c r="B34" s="682" t="s">
        <v>19</v>
      </c>
      <c r="C34" s="683"/>
      <c r="D34" s="683"/>
      <c r="E34" s="683"/>
      <c r="F34" s="683"/>
      <c r="G34" s="683"/>
      <c r="H34" s="683"/>
      <c r="I34" s="313">
        <f>SUM(I14:I33)</f>
        <v>0</v>
      </c>
      <c r="J34" s="493">
        <f t="shared" ref="J34:K34" si="1">SUM(J14:J30)</f>
        <v>0</v>
      </c>
      <c r="K34" s="313">
        <f t="shared" si="1"/>
        <v>0</v>
      </c>
    </row>
    <row r="35" spans="2:11" x14ac:dyDescent="0.25">
      <c r="B35" s="469">
        <v>1</v>
      </c>
      <c r="C35" s="166" t="s">
        <v>32</v>
      </c>
      <c r="D35" s="78" t="s">
        <v>77</v>
      </c>
      <c r="E35" s="6" t="s">
        <v>69</v>
      </c>
      <c r="F35" s="128" t="s">
        <v>105</v>
      </c>
      <c r="G35" s="121" t="s">
        <v>71</v>
      </c>
      <c r="H35" s="21" t="s">
        <v>107</v>
      </c>
      <c r="I35" s="43">
        <v>1526.46</v>
      </c>
      <c r="J35" s="195"/>
      <c r="K35" s="212"/>
    </row>
    <row r="36" spans="2:11" ht="15.75" thickBot="1" x14ac:dyDescent="0.3">
      <c r="B36" s="111"/>
      <c r="C36" s="167" t="s">
        <v>33</v>
      </c>
      <c r="D36" s="128" t="s">
        <v>106</v>
      </c>
      <c r="E36" s="6"/>
      <c r="F36" s="128"/>
      <c r="G36" s="165"/>
      <c r="H36" s="172"/>
      <c r="I36" s="202"/>
      <c r="J36" s="413"/>
      <c r="K36" s="468"/>
    </row>
    <row r="37" spans="2:11" x14ac:dyDescent="0.25">
      <c r="B37" s="469">
        <v>2</v>
      </c>
      <c r="C37" s="166" t="s">
        <v>32</v>
      </c>
      <c r="D37" s="77" t="s">
        <v>95</v>
      </c>
      <c r="E37" s="15" t="s">
        <v>108</v>
      </c>
      <c r="F37" s="77" t="s">
        <v>109</v>
      </c>
      <c r="G37" s="630" t="s">
        <v>71</v>
      </c>
      <c r="H37" s="26" t="s">
        <v>111</v>
      </c>
      <c r="I37" s="349">
        <v>5087.88</v>
      </c>
      <c r="J37" s="421"/>
      <c r="K37" s="468"/>
    </row>
    <row r="38" spans="2:11" ht="15.75" thickBot="1" x14ac:dyDescent="0.3">
      <c r="B38" s="111"/>
      <c r="C38" s="167" t="s">
        <v>33</v>
      </c>
      <c r="D38" s="76" t="s">
        <v>110</v>
      </c>
      <c r="E38" s="20"/>
      <c r="F38" s="68"/>
      <c r="G38" s="186"/>
      <c r="H38" s="175"/>
      <c r="I38" s="199"/>
      <c r="J38" s="413"/>
      <c r="K38" s="468"/>
    </row>
    <row r="39" spans="2:11" x14ac:dyDescent="0.25">
      <c r="B39" s="470">
        <v>3</v>
      </c>
      <c r="C39" s="207" t="s">
        <v>32</v>
      </c>
      <c r="D39" s="75" t="s">
        <v>95</v>
      </c>
      <c r="E39" s="15" t="s">
        <v>93</v>
      </c>
      <c r="F39" s="17" t="s">
        <v>96</v>
      </c>
      <c r="G39" s="121" t="s">
        <v>71</v>
      </c>
      <c r="H39" s="21" t="s">
        <v>112</v>
      </c>
      <c r="I39" s="43">
        <v>15904.38</v>
      </c>
      <c r="J39" s="254"/>
      <c r="K39" s="178"/>
    </row>
    <row r="40" spans="2:11" ht="15.75" thickBot="1" x14ac:dyDescent="0.3">
      <c r="B40" s="73"/>
      <c r="C40" s="319" t="s">
        <v>33</v>
      </c>
      <c r="D40" s="128" t="s">
        <v>97</v>
      </c>
      <c r="E40" s="6"/>
      <c r="F40" s="7"/>
      <c r="G40" s="519"/>
      <c r="H40" s="173"/>
      <c r="I40" s="200"/>
      <c r="J40" s="413"/>
      <c r="K40" s="468"/>
    </row>
    <row r="41" spans="2:11" x14ac:dyDescent="0.25">
      <c r="B41" s="100">
        <v>4</v>
      </c>
      <c r="C41" s="525" t="s">
        <v>32</v>
      </c>
      <c r="D41" s="75" t="s">
        <v>95</v>
      </c>
      <c r="E41" s="15" t="s">
        <v>68</v>
      </c>
      <c r="F41" s="77" t="s">
        <v>98</v>
      </c>
      <c r="G41" s="305" t="s">
        <v>71</v>
      </c>
      <c r="H41" s="21" t="s">
        <v>113</v>
      </c>
      <c r="I41" s="43">
        <v>1757.77</v>
      </c>
      <c r="J41" s="206"/>
      <c r="K41" s="523"/>
    </row>
    <row r="42" spans="2:11" ht="15.75" thickBot="1" x14ac:dyDescent="0.3">
      <c r="B42" s="111"/>
      <c r="C42" s="104" t="s">
        <v>33</v>
      </c>
      <c r="D42" s="78" t="s">
        <v>99</v>
      </c>
      <c r="E42" s="6"/>
      <c r="F42" s="128"/>
      <c r="G42" s="527"/>
      <c r="H42" s="52"/>
      <c r="I42" s="528"/>
      <c r="J42" s="206"/>
      <c r="K42" s="523"/>
    </row>
    <row r="43" spans="2:11" hidden="1" x14ac:dyDescent="0.25">
      <c r="B43" s="73">
        <v>5</v>
      </c>
      <c r="C43" s="207" t="s">
        <v>32</v>
      </c>
      <c r="D43" s="77"/>
      <c r="E43" s="15"/>
      <c r="F43" s="77"/>
      <c r="G43" s="513"/>
      <c r="H43" s="21"/>
      <c r="I43" s="43"/>
      <c r="J43" s="206"/>
      <c r="K43" s="523"/>
    </row>
    <row r="44" spans="2:11" ht="15.75" hidden="1" thickBot="1" x14ac:dyDescent="0.3">
      <c r="B44" s="73"/>
      <c r="C44" s="319" t="s">
        <v>33</v>
      </c>
      <c r="D44" s="128"/>
      <c r="E44" s="6"/>
      <c r="F44" s="128"/>
      <c r="G44" s="514"/>
      <c r="H44" s="81"/>
      <c r="I44" s="524"/>
      <c r="J44" s="206"/>
      <c r="K44" s="523"/>
    </row>
    <row r="45" spans="2:11" hidden="1" x14ac:dyDescent="0.25">
      <c r="B45" s="100">
        <v>6</v>
      </c>
      <c r="C45" s="166" t="s">
        <v>32</v>
      </c>
      <c r="D45" s="75"/>
      <c r="E45" s="17"/>
      <c r="F45" s="77"/>
      <c r="G45" s="513"/>
      <c r="H45" s="21"/>
      <c r="I45" s="43"/>
      <c r="J45" s="421"/>
      <c r="K45" s="183"/>
    </row>
    <row r="46" spans="2:11" ht="15.75" hidden="1" thickBot="1" x14ac:dyDescent="0.3">
      <c r="B46" s="111"/>
      <c r="C46" s="167" t="s">
        <v>33</v>
      </c>
      <c r="D46" s="78"/>
      <c r="E46" s="7"/>
      <c r="F46" s="128"/>
      <c r="G46" s="520"/>
      <c r="H46" s="172"/>
      <c r="I46" s="202"/>
      <c r="J46" s="413"/>
      <c r="K46" s="468"/>
    </row>
    <row r="47" spans="2:11" hidden="1" x14ac:dyDescent="0.25">
      <c r="B47" s="73">
        <v>7</v>
      </c>
      <c r="C47" s="166" t="s">
        <v>32</v>
      </c>
      <c r="D47" s="77"/>
      <c r="E47" s="15"/>
      <c r="F47" s="17"/>
      <c r="G47" s="570"/>
      <c r="H47" s="21"/>
      <c r="I47" s="120"/>
      <c r="J47" s="413"/>
      <c r="K47" s="523"/>
    </row>
    <row r="48" spans="2:11" ht="15.75" hidden="1" thickBot="1" x14ac:dyDescent="0.3">
      <c r="B48" s="73"/>
      <c r="C48" s="167" t="s">
        <v>33</v>
      </c>
      <c r="D48" s="128"/>
      <c r="E48" s="6"/>
      <c r="F48" s="7"/>
      <c r="G48" s="530"/>
      <c r="H48" s="173"/>
      <c r="I48" s="265"/>
      <c r="J48" s="413"/>
      <c r="K48" s="523"/>
    </row>
    <row r="49" spans="2:15" hidden="1" x14ac:dyDescent="0.25">
      <c r="B49" s="73"/>
      <c r="C49" s="166" t="s">
        <v>32</v>
      </c>
      <c r="D49" s="75"/>
      <c r="E49" s="15"/>
      <c r="F49" s="77"/>
      <c r="G49" s="484"/>
      <c r="H49" s="458"/>
      <c r="I49" s="529"/>
      <c r="J49" s="413"/>
      <c r="K49" s="468"/>
    </row>
    <row r="50" spans="2:15" ht="15.75" hidden="1" thickBot="1" x14ac:dyDescent="0.3">
      <c r="B50" s="111"/>
      <c r="C50" s="167" t="s">
        <v>33</v>
      </c>
      <c r="D50" s="78"/>
      <c r="E50" s="6"/>
      <c r="F50" s="128"/>
      <c r="G50" s="185"/>
      <c r="H50" s="188"/>
      <c r="I50" s="198"/>
      <c r="J50" s="413"/>
      <c r="K50" s="468"/>
    </row>
    <row r="51" spans="2:15" ht="15.75" hidden="1" thickBot="1" x14ac:dyDescent="0.3">
      <c r="B51" s="163"/>
      <c r="C51" s="164"/>
      <c r="D51" s="113"/>
      <c r="E51" s="8"/>
      <c r="F51" s="119"/>
      <c r="G51" s="165"/>
      <c r="H51" s="20"/>
      <c r="I51" s="203"/>
      <c r="J51" s="419"/>
      <c r="K51" s="148"/>
    </row>
    <row r="52" spans="2:15" ht="15.75" thickBot="1" x14ac:dyDescent="0.3">
      <c r="B52" s="639" t="s">
        <v>34</v>
      </c>
      <c r="C52" s="640"/>
      <c r="D52" s="640"/>
      <c r="E52" s="640"/>
      <c r="F52" s="640"/>
      <c r="G52" s="660"/>
      <c r="H52" s="660"/>
      <c r="I52" s="302">
        <f>SUM(I35:I51)</f>
        <v>24276.49</v>
      </c>
      <c r="J52" s="327">
        <f t="shared" ref="J52:K52" si="2">SUM(J35:J51)</f>
        <v>0</v>
      </c>
      <c r="K52" s="351">
        <f t="shared" si="2"/>
        <v>0</v>
      </c>
    </row>
    <row r="53" spans="2:15" x14ac:dyDescent="0.25">
      <c r="B53" s="429">
        <v>1</v>
      </c>
      <c r="C53" s="466" t="s">
        <v>55</v>
      </c>
      <c r="D53" s="77" t="s">
        <v>95</v>
      </c>
      <c r="E53" s="15" t="s">
        <v>94</v>
      </c>
      <c r="F53" s="77" t="s">
        <v>100</v>
      </c>
      <c r="G53" s="631" t="s">
        <v>92</v>
      </c>
      <c r="H53" s="21" t="s">
        <v>114</v>
      </c>
      <c r="I53" s="33">
        <v>2338.63</v>
      </c>
      <c r="J53" s="494"/>
      <c r="K53" s="467"/>
    </row>
    <row r="54" spans="2:15" ht="15.75" thickBot="1" x14ac:dyDescent="0.3">
      <c r="B54" s="430"/>
      <c r="C54" s="160"/>
      <c r="D54" s="128" t="s">
        <v>101</v>
      </c>
      <c r="E54" s="6"/>
      <c r="F54" s="128"/>
      <c r="G54" s="576"/>
      <c r="H54" s="21"/>
      <c r="I54" s="56"/>
      <c r="J54" s="102"/>
      <c r="K54" s="468"/>
    </row>
    <row r="55" spans="2:15" hidden="1" x14ac:dyDescent="0.25">
      <c r="B55" s="508">
        <v>2</v>
      </c>
      <c r="C55" s="509" t="s">
        <v>55</v>
      </c>
      <c r="D55" s="77"/>
      <c r="E55" s="15"/>
      <c r="F55" s="77"/>
      <c r="G55" s="33"/>
      <c r="H55" s="21"/>
      <c r="I55" s="56"/>
      <c r="J55" s="412"/>
      <c r="K55" s="56"/>
      <c r="O55" s="38"/>
    </row>
    <row r="56" spans="2:15" ht="15.75" hidden="1" thickBot="1" x14ac:dyDescent="0.3">
      <c r="B56" s="511"/>
      <c r="C56" s="252"/>
      <c r="D56" s="128"/>
      <c r="E56" s="6"/>
      <c r="F56" s="128"/>
      <c r="G56" s="33"/>
      <c r="H56" s="21"/>
      <c r="I56" s="56"/>
      <c r="J56" s="412"/>
      <c r="K56" s="295"/>
      <c r="O56" s="38"/>
    </row>
    <row r="57" spans="2:15" hidden="1" x14ac:dyDescent="0.25">
      <c r="B57" s="508">
        <v>3</v>
      </c>
      <c r="C57" s="509" t="s">
        <v>55</v>
      </c>
      <c r="D57" s="75"/>
      <c r="E57" s="15"/>
      <c r="F57" s="77"/>
      <c r="G57" s="33"/>
      <c r="H57" s="21"/>
      <c r="I57" s="120"/>
      <c r="J57" s="412"/>
      <c r="K57" s="295"/>
      <c r="O57" s="38"/>
    </row>
    <row r="58" spans="2:15" ht="15.75" hidden="1" thickBot="1" x14ac:dyDescent="0.3">
      <c r="B58" s="511"/>
      <c r="C58" s="160"/>
      <c r="D58" s="78"/>
      <c r="E58" s="6"/>
      <c r="F58" s="128"/>
      <c r="G58" s="41"/>
      <c r="H58" s="18"/>
      <c r="I58" s="182"/>
      <c r="J58" s="412"/>
      <c r="K58" s="468"/>
    </row>
    <row r="59" spans="2:15" ht="15.75" thickBot="1" x14ac:dyDescent="0.3">
      <c r="B59" s="365"/>
      <c r="C59" s="252"/>
      <c r="D59" s="363" t="s">
        <v>54</v>
      </c>
      <c r="E59" s="363"/>
      <c r="F59" s="366"/>
      <c r="G59" s="365"/>
      <c r="H59" s="487"/>
      <c r="I59" s="301">
        <f>SUM(I53:I58)</f>
        <v>2338.63</v>
      </c>
      <c r="J59" s="307">
        <f>SUM(J53:J58)</f>
        <v>0</v>
      </c>
      <c r="K59" s="302">
        <f>SUM(K53:K58)</f>
        <v>0</v>
      </c>
    </row>
    <row r="60" spans="2:15" hidden="1" x14ac:dyDescent="0.25">
      <c r="B60" s="367">
        <v>1</v>
      </c>
      <c r="C60" s="367" t="s">
        <v>27</v>
      </c>
      <c r="D60" s="77"/>
      <c r="E60" s="15"/>
      <c r="F60" s="77"/>
      <c r="G60" s="33"/>
      <c r="H60" s="45"/>
      <c r="I60" s="120"/>
      <c r="J60" s="422"/>
      <c r="K60" s="467"/>
    </row>
    <row r="61" spans="2:15" ht="15.75" hidden="1" thickBot="1" x14ac:dyDescent="0.3">
      <c r="B61" s="370"/>
      <c r="C61" s="374"/>
      <c r="D61" s="128"/>
      <c r="E61" s="6"/>
      <c r="F61" s="128"/>
      <c r="G61" s="33"/>
      <c r="H61" s="45"/>
      <c r="I61" s="120"/>
      <c r="J61" s="413"/>
      <c r="K61" s="468"/>
    </row>
    <row r="62" spans="2:15" hidden="1" x14ac:dyDescent="0.25">
      <c r="B62" s="370"/>
      <c r="C62" s="374"/>
      <c r="D62" s="128"/>
      <c r="E62" s="128"/>
      <c r="F62" s="128"/>
      <c r="G62" s="125"/>
      <c r="H62" s="174"/>
      <c r="I62" s="488"/>
      <c r="J62" s="413"/>
      <c r="K62" s="468"/>
    </row>
    <row r="63" spans="2:15" hidden="1" x14ac:dyDescent="0.25">
      <c r="B63" s="370"/>
      <c r="C63" s="374"/>
      <c r="D63" s="128"/>
      <c r="E63" s="128"/>
      <c r="F63" s="128"/>
      <c r="G63" s="125"/>
      <c r="H63" s="151"/>
      <c r="I63" s="184"/>
      <c r="J63" s="413"/>
      <c r="K63" s="468"/>
    </row>
    <row r="64" spans="2:15" hidden="1" x14ac:dyDescent="0.25">
      <c r="B64" s="370"/>
      <c r="C64" s="374"/>
      <c r="D64" s="331"/>
      <c r="E64" s="361"/>
      <c r="F64" s="116"/>
      <c r="G64" s="125"/>
      <c r="H64" s="410"/>
      <c r="I64" s="197"/>
      <c r="J64" s="413"/>
      <c r="K64" s="468"/>
    </row>
    <row r="65" spans="2:11" ht="15.75" hidden="1" thickBot="1" x14ac:dyDescent="0.3">
      <c r="B65" s="371"/>
      <c r="C65" s="375"/>
      <c r="D65" s="372"/>
      <c r="E65" s="358"/>
      <c r="F65" s="144"/>
      <c r="G65" s="190"/>
      <c r="H65" s="193"/>
      <c r="I65" s="80"/>
      <c r="J65" s="413"/>
      <c r="K65" s="468"/>
    </row>
    <row r="66" spans="2:11" hidden="1" x14ac:dyDescent="0.25">
      <c r="B66" s="370">
        <v>2</v>
      </c>
      <c r="C66" s="483" t="s">
        <v>27</v>
      </c>
      <c r="D66" s="24"/>
      <c r="E66" s="77"/>
      <c r="F66" s="225"/>
      <c r="G66" s="125"/>
      <c r="H66" s="151"/>
      <c r="I66" s="183"/>
      <c r="J66" s="413"/>
      <c r="K66" s="468"/>
    </row>
    <row r="67" spans="2:11" ht="15.75" hidden="1" thickBot="1" x14ac:dyDescent="0.3">
      <c r="B67" s="368"/>
      <c r="C67" s="375"/>
      <c r="D67" s="23"/>
      <c r="E67" s="128"/>
      <c r="F67" s="204"/>
      <c r="G67" s="127"/>
      <c r="H67" s="172"/>
      <c r="I67" s="199"/>
      <c r="J67" s="413"/>
      <c r="K67" s="468"/>
    </row>
    <row r="68" spans="2:11" hidden="1" x14ac:dyDescent="0.25">
      <c r="B68" s="687">
        <v>2</v>
      </c>
      <c r="C68" s="689"/>
      <c r="D68" s="15"/>
      <c r="E68" s="77"/>
      <c r="F68" s="15"/>
      <c r="G68" s="678"/>
      <c r="H68" s="690"/>
      <c r="I68" s="670"/>
      <c r="J68" s="413"/>
      <c r="K68" s="468"/>
    </row>
    <row r="69" spans="2:11" ht="15.75" hidden="1" thickBot="1" x14ac:dyDescent="0.3">
      <c r="B69" s="688"/>
      <c r="C69" s="675"/>
      <c r="D69" s="6"/>
      <c r="E69" s="128"/>
      <c r="F69" s="6"/>
      <c r="G69" s="671"/>
      <c r="H69" s="691"/>
      <c r="I69" s="671"/>
      <c r="J69" s="413"/>
      <c r="K69" s="468"/>
    </row>
    <row r="70" spans="2:11" ht="15.75" hidden="1" thickBot="1" x14ac:dyDescent="0.3">
      <c r="B70" s="672">
        <v>3</v>
      </c>
      <c r="C70" s="674"/>
      <c r="D70" s="676"/>
      <c r="E70" s="676"/>
      <c r="F70" s="676"/>
      <c r="G70" s="360"/>
      <c r="H70" s="360"/>
      <c r="I70" s="51"/>
      <c r="J70" s="413"/>
      <c r="K70" s="468"/>
    </row>
    <row r="71" spans="2:11" ht="15.75" hidden="1" thickBot="1" x14ac:dyDescent="0.3">
      <c r="B71" s="673"/>
      <c r="C71" s="675"/>
      <c r="D71" s="677"/>
      <c r="E71" s="677"/>
      <c r="F71" s="677"/>
      <c r="G71" s="360"/>
      <c r="H71" s="360"/>
      <c r="I71" s="31"/>
      <c r="J71" s="413"/>
      <c r="K71" s="468"/>
    </row>
    <row r="72" spans="2:11" hidden="1" x14ac:dyDescent="0.25">
      <c r="B72" s="89">
        <v>3</v>
      </c>
      <c r="C72" s="158"/>
      <c r="D72" s="362"/>
      <c r="E72" s="77"/>
      <c r="F72" s="82"/>
      <c r="G72" s="678"/>
      <c r="H72" s="679"/>
      <c r="I72" s="681"/>
      <c r="J72" s="413"/>
      <c r="K72" s="468"/>
    </row>
    <row r="73" spans="2:11" ht="15.75" hidden="1" thickBot="1" x14ac:dyDescent="0.3">
      <c r="B73" s="218"/>
      <c r="C73" s="372"/>
      <c r="D73" s="372"/>
      <c r="E73" s="68"/>
      <c r="F73" s="88"/>
      <c r="G73" s="671"/>
      <c r="H73" s="680"/>
      <c r="I73" s="671"/>
      <c r="J73" s="413"/>
      <c r="K73" s="468"/>
    </row>
    <row r="74" spans="2:11" ht="15.75" thickBot="1" x14ac:dyDescent="0.3">
      <c r="B74" s="639" t="s">
        <v>15</v>
      </c>
      <c r="C74" s="640"/>
      <c r="D74" s="640"/>
      <c r="E74" s="640"/>
      <c r="F74" s="640"/>
      <c r="G74" s="640"/>
      <c r="H74" s="640"/>
      <c r="I74" s="314">
        <f>I72+I60+I65+I67+I68+I66+I61+I64+I63+I62</f>
        <v>0</v>
      </c>
      <c r="J74" s="413"/>
      <c r="K74" s="468"/>
    </row>
    <row r="75" spans="2:11" hidden="1" x14ac:dyDescent="0.25">
      <c r="B75" s="373">
        <v>1</v>
      </c>
      <c r="C75" s="373" t="s">
        <v>25</v>
      </c>
      <c r="D75" s="149"/>
      <c r="E75" s="77"/>
      <c r="F75" s="15"/>
      <c r="G75" s="56"/>
      <c r="H75" s="45"/>
      <c r="I75" s="120"/>
      <c r="J75" s="195"/>
      <c r="K75" s="468"/>
    </row>
    <row r="76" spans="2:11" hidden="1" x14ac:dyDescent="0.25">
      <c r="B76" s="93"/>
      <c r="C76" s="159"/>
      <c r="D76" s="115"/>
      <c r="E76" s="128"/>
      <c r="F76" s="6"/>
      <c r="G76" s="56"/>
      <c r="H76" s="45"/>
      <c r="I76" s="120"/>
      <c r="J76" s="195"/>
      <c r="K76" s="468"/>
    </row>
    <row r="77" spans="2:11" hidden="1" x14ac:dyDescent="0.25">
      <c r="B77" s="93"/>
      <c r="C77" s="159"/>
      <c r="D77" s="78"/>
      <c r="E77" s="128"/>
      <c r="F77" s="128"/>
      <c r="G77" s="56"/>
      <c r="H77" s="45"/>
      <c r="I77" s="120"/>
      <c r="J77" s="195"/>
      <c r="K77" s="120"/>
    </row>
    <row r="78" spans="2:11" hidden="1" x14ac:dyDescent="0.25">
      <c r="B78" s="93"/>
      <c r="C78" s="159"/>
      <c r="D78" s="78"/>
      <c r="E78" s="128"/>
      <c r="F78" s="128"/>
      <c r="G78" s="56"/>
      <c r="H78" s="21"/>
      <c r="I78" s="120"/>
      <c r="J78" s="413"/>
      <c r="K78" s="468"/>
    </row>
    <row r="79" spans="2:11" hidden="1" x14ac:dyDescent="0.25">
      <c r="B79" s="93"/>
      <c r="C79" s="159"/>
      <c r="D79" s="78"/>
      <c r="E79" s="128"/>
      <c r="F79" s="128"/>
      <c r="G79" s="431"/>
      <c r="H79" s="151"/>
      <c r="I79" s="183"/>
      <c r="J79" s="413"/>
      <c r="K79" s="468"/>
    </row>
    <row r="80" spans="2:11" hidden="1" x14ac:dyDescent="0.25">
      <c r="B80" s="93"/>
      <c r="C80" s="159"/>
      <c r="D80" s="78"/>
      <c r="E80" s="128"/>
      <c r="F80" s="128"/>
      <c r="G80" s="125"/>
      <c r="H80" s="174"/>
      <c r="I80" s="183"/>
      <c r="J80" s="413"/>
      <c r="K80" s="468"/>
    </row>
    <row r="81" spans="2:11" ht="15.75" hidden="1" thickBot="1" x14ac:dyDescent="0.3">
      <c r="B81" s="93"/>
      <c r="C81" s="159"/>
      <c r="D81" s="78"/>
      <c r="E81" s="128"/>
      <c r="F81" s="128"/>
      <c r="G81" s="162"/>
      <c r="H81" s="187"/>
      <c r="I81" s="197"/>
      <c r="J81" s="413"/>
      <c r="K81" s="468"/>
    </row>
    <row r="82" spans="2:11" hidden="1" x14ac:dyDescent="0.25">
      <c r="B82" s="466">
        <v>1</v>
      </c>
      <c r="C82" s="466" t="s">
        <v>25</v>
      </c>
      <c r="D82" s="77"/>
      <c r="E82" s="15"/>
      <c r="F82" s="17"/>
      <c r="G82" s="580"/>
      <c r="H82" s="45"/>
      <c r="I82" s="120"/>
      <c r="J82" s="102"/>
      <c r="K82" s="468"/>
    </row>
    <row r="83" spans="2:11" ht="15.75" hidden="1" thickBot="1" x14ac:dyDescent="0.3">
      <c r="B83" s="252"/>
      <c r="C83" s="160"/>
      <c r="D83" s="128"/>
      <c r="E83" s="6"/>
      <c r="F83" s="7"/>
      <c r="G83" s="33"/>
      <c r="H83" s="21"/>
      <c r="I83" s="56"/>
      <c r="J83" s="413"/>
      <c r="K83" s="468"/>
    </row>
    <row r="84" spans="2:11" ht="15.75" hidden="1" thickBot="1" x14ac:dyDescent="0.3">
      <c r="B84" s="359">
        <v>2</v>
      </c>
      <c r="C84" s="158"/>
      <c r="D84" s="101"/>
      <c r="E84" s="158"/>
      <c r="F84" s="158"/>
      <c r="G84" s="75"/>
      <c r="H84" s="489"/>
      <c r="I84" s="496"/>
      <c r="J84" s="413"/>
      <c r="K84" s="468"/>
    </row>
    <row r="85" spans="2:11" ht="15.75" hidden="1" thickBot="1" x14ac:dyDescent="0.3">
      <c r="B85" s="104"/>
      <c r="C85" s="160"/>
      <c r="D85" s="106"/>
      <c r="E85" s="252"/>
      <c r="F85" s="252"/>
      <c r="G85" s="252"/>
      <c r="H85" s="486"/>
      <c r="I85" s="51"/>
      <c r="J85" s="419"/>
      <c r="K85" s="148"/>
    </row>
    <row r="86" spans="2:11" ht="15.75" thickBot="1" x14ac:dyDescent="0.3">
      <c r="B86" s="365"/>
      <c r="C86" s="660" t="s">
        <v>14</v>
      </c>
      <c r="D86" s="640"/>
      <c r="E86" s="660"/>
      <c r="F86" s="660"/>
      <c r="G86" s="660"/>
      <c r="H86" s="660"/>
      <c r="I86" s="314">
        <f>I84+I75+I81+I76+I77+I78+I79+I80+I82+I83</f>
        <v>0</v>
      </c>
      <c r="J86" s="334">
        <f t="shared" ref="J86:K86" si="3">J84+J75+J81+J76+J77+J78+J79+J80+J82</f>
        <v>0</v>
      </c>
      <c r="K86" s="471">
        <f t="shared" si="3"/>
        <v>0</v>
      </c>
    </row>
    <row r="87" spans="2:11" ht="16.5" thickBot="1" x14ac:dyDescent="0.3">
      <c r="B87" s="10"/>
      <c r="C87" s="11"/>
      <c r="D87" s="11"/>
      <c r="E87" s="640" t="s">
        <v>30</v>
      </c>
      <c r="F87" s="640"/>
      <c r="G87" s="11"/>
      <c r="H87" s="11"/>
      <c r="I87" s="353">
        <f>I13+I34+I52+I74+I59+I86</f>
        <v>32767.820000000003</v>
      </c>
      <c r="J87" s="495">
        <f>J13+J34+J52+J59+J86</f>
        <v>0</v>
      </c>
      <c r="K87" s="353">
        <f>K13+K34+K52+K74+K59+K86</f>
        <v>0</v>
      </c>
    </row>
    <row r="89" spans="2:11" x14ac:dyDescent="0.25">
      <c r="B89" s="9"/>
      <c r="D89" s="9"/>
      <c r="F89" s="9"/>
      <c r="H89" s="9"/>
    </row>
    <row r="90" spans="2:11" x14ac:dyDescent="0.25">
      <c r="B90" s="692" t="s">
        <v>85</v>
      </c>
      <c r="C90" s="692"/>
      <c r="D90" s="692" t="s">
        <v>82</v>
      </c>
      <c r="E90" s="692"/>
      <c r="F90" s="692" t="s">
        <v>83</v>
      </c>
      <c r="G90" s="692"/>
      <c r="H90" s="692"/>
      <c r="I90" s="606" t="s">
        <v>84</v>
      </c>
      <c r="J90" t="s">
        <v>78</v>
      </c>
    </row>
    <row r="91" spans="2:11" ht="15.75" x14ac:dyDescent="0.25">
      <c r="B91" s="693" t="s">
        <v>86</v>
      </c>
      <c r="C91" s="693"/>
      <c r="D91" s="693" t="s">
        <v>87</v>
      </c>
      <c r="E91" s="693"/>
      <c r="F91" s="693" t="s">
        <v>88</v>
      </c>
      <c r="G91" s="693"/>
      <c r="H91" s="693"/>
      <c r="I91" s="608" t="s">
        <v>89</v>
      </c>
      <c r="J91" t="s">
        <v>79</v>
      </c>
    </row>
    <row r="92" spans="2:11" x14ac:dyDescent="0.25">
      <c r="B92" s="606"/>
      <c r="C92" s="606"/>
      <c r="D92" s="606"/>
      <c r="E92" s="606"/>
      <c r="F92" s="606"/>
      <c r="G92" s="606"/>
      <c r="H92" s="607"/>
      <c r="I92" s="606"/>
    </row>
    <row r="93" spans="2:11" x14ac:dyDescent="0.25">
      <c r="B93" s="606"/>
      <c r="C93" s="606"/>
      <c r="D93" s="606"/>
      <c r="E93" s="606"/>
      <c r="F93" s="606"/>
      <c r="G93" s="606"/>
      <c r="H93" s="606"/>
      <c r="I93" s="606"/>
    </row>
    <row r="94" spans="2:11" x14ac:dyDescent="0.25">
      <c r="B94" s="606"/>
      <c r="C94" s="606"/>
      <c r="D94" s="606"/>
      <c r="E94" s="606"/>
      <c r="F94" s="606"/>
      <c r="G94" s="606"/>
      <c r="H94" s="606"/>
      <c r="I94" s="609" t="s">
        <v>90</v>
      </c>
      <c r="J94" t="s">
        <v>80</v>
      </c>
    </row>
    <row r="95" spans="2:11" ht="15.75" x14ac:dyDescent="0.25">
      <c r="B95" s="606"/>
      <c r="C95" s="606"/>
      <c r="D95" s="606"/>
      <c r="E95" s="606"/>
      <c r="F95" s="606"/>
      <c r="G95" s="606"/>
      <c r="H95" s="606"/>
      <c r="I95" s="608" t="s">
        <v>91</v>
      </c>
      <c r="J95" t="s">
        <v>81</v>
      </c>
    </row>
  </sheetData>
  <mergeCells count="26">
    <mergeCell ref="B90:C90"/>
    <mergeCell ref="B91:C91"/>
    <mergeCell ref="D90:E90"/>
    <mergeCell ref="D91:E91"/>
    <mergeCell ref="F90:H90"/>
    <mergeCell ref="F91:H91"/>
    <mergeCell ref="B34:H34"/>
    <mergeCell ref="B13:H13"/>
    <mergeCell ref="C31:C33"/>
    <mergeCell ref="B52:H52"/>
    <mergeCell ref="B68:B69"/>
    <mergeCell ref="C68:C69"/>
    <mergeCell ref="G68:G69"/>
    <mergeCell ref="H68:H69"/>
    <mergeCell ref="E87:F87"/>
    <mergeCell ref="I68:I69"/>
    <mergeCell ref="B70:B71"/>
    <mergeCell ref="C70:C71"/>
    <mergeCell ref="D70:D71"/>
    <mergeCell ref="E70:E71"/>
    <mergeCell ref="F70:F71"/>
    <mergeCell ref="G72:G73"/>
    <mergeCell ref="H72:H73"/>
    <mergeCell ref="I72:I73"/>
    <mergeCell ref="B74:H74"/>
    <mergeCell ref="C86:H86"/>
  </mergeCells>
  <pageMargins left="0" right="0" top="0" bottom="0" header="0.3" footer="0.3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4"/>
  <sheetViews>
    <sheetView workbookViewId="0">
      <selection activeCell="A8" sqref="A8:XFD9"/>
    </sheetView>
  </sheetViews>
  <sheetFormatPr defaultRowHeight="15" x14ac:dyDescent="0.25"/>
  <cols>
    <col min="1" max="1" width="4.5703125" customWidth="1"/>
    <col min="2" max="2" width="16.7109375" customWidth="1"/>
    <col min="3" max="3" width="15.28515625" customWidth="1"/>
    <col min="4" max="4" width="15" customWidth="1"/>
    <col min="5" max="5" width="15.5703125" customWidth="1"/>
    <col min="6" max="6" width="12.7109375" customWidth="1"/>
    <col min="7" max="7" width="23.42578125" customWidth="1"/>
    <col min="8" max="8" width="11.5703125" customWidth="1"/>
    <col min="9" max="9" width="11.140625" hidden="1" customWidth="1"/>
    <col min="10" max="10" width="12.85546875" hidden="1" customWidth="1"/>
  </cols>
  <sheetData>
    <row r="3" spans="1:10" ht="15.75" x14ac:dyDescent="0.25">
      <c r="A3" s="12"/>
      <c r="B3" s="12"/>
      <c r="C3" s="12"/>
      <c r="D3" s="13" t="s">
        <v>117</v>
      </c>
      <c r="E3" s="13"/>
      <c r="F3" s="12"/>
      <c r="G3" s="14" t="s">
        <v>31</v>
      </c>
      <c r="H3" s="14"/>
    </row>
    <row r="5" spans="1:10" ht="15.75" thickBot="1" x14ac:dyDescent="0.3">
      <c r="I5" s="9"/>
      <c r="J5" s="9"/>
    </row>
    <row r="6" spans="1:10" ht="26.25" x14ac:dyDescent="0.25">
      <c r="A6" s="5" t="s">
        <v>0</v>
      </c>
      <c r="B6" s="2" t="s">
        <v>1</v>
      </c>
      <c r="C6" s="129" t="s">
        <v>23</v>
      </c>
      <c r="D6" s="2" t="s">
        <v>2</v>
      </c>
      <c r="E6" s="3" t="s">
        <v>3</v>
      </c>
      <c r="F6" s="3" t="s">
        <v>11</v>
      </c>
      <c r="G6" s="169" t="s">
        <v>4</v>
      </c>
      <c r="H6" s="407" t="s">
        <v>45</v>
      </c>
      <c r="I6" s="177" t="s">
        <v>61</v>
      </c>
      <c r="J6" s="177" t="s">
        <v>59</v>
      </c>
    </row>
    <row r="7" spans="1:10" ht="15.75" thickBot="1" x14ac:dyDescent="0.3">
      <c r="A7" s="16" t="s">
        <v>5</v>
      </c>
      <c r="B7" s="4"/>
      <c r="C7" s="4"/>
      <c r="D7" s="4"/>
      <c r="E7" s="4" t="s">
        <v>6</v>
      </c>
      <c r="F7" s="4" t="s">
        <v>10</v>
      </c>
      <c r="G7" s="170" t="s">
        <v>7</v>
      </c>
      <c r="H7" s="408" t="s">
        <v>9</v>
      </c>
      <c r="I7" s="71" t="s">
        <v>47</v>
      </c>
      <c r="J7" s="71" t="s">
        <v>60</v>
      </c>
    </row>
    <row r="8" spans="1:10" hidden="1" x14ac:dyDescent="0.25">
      <c r="A8" s="126">
        <v>1</v>
      </c>
      <c r="B8" s="573" t="s">
        <v>53</v>
      </c>
      <c r="C8" s="78"/>
      <c r="D8" s="6"/>
      <c r="E8" s="128"/>
      <c r="F8" s="192"/>
      <c r="G8" s="21"/>
      <c r="H8" s="43"/>
      <c r="I8" s="67"/>
      <c r="J8" s="62"/>
    </row>
    <row r="9" spans="1:10" ht="15.75" hidden="1" thickBot="1" x14ac:dyDescent="0.3">
      <c r="A9" s="71"/>
      <c r="B9" s="67"/>
      <c r="C9" s="128"/>
      <c r="D9" s="6"/>
      <c r="E9" s="128"/>
      <c r="F9" s="58"/>
      <c r="G9" s="67"/>
      <c r="H9" s="575"/>
      <c r="I9" s="67"/>
      <c r="J9" s="62"/>
    </row>
    <row r="10" spans="1:10" hidden="1" x14ac:dyDescent="0.25">
      <c r="A10" s="126">
        <v>2</v>
      </c>
      <c r="B10" s="515" t="s">
        <v>53</v>
      </c>
      <c r="C10" s="77"/>
      <c r="D10" s="15"/>
      <c r="E10" s="77"/>
      <c r="F10" s="620"/>
      <c r="G10" s="44"/>
      <c r="H10" s="143"/>
      <c r="I10" s="418"/>
      <c r="J10" s="399"/>
    </row>
    <row r="11" spans="1:10" ht="15.75" hidden="1" thickBot="1" x14ac:dyDescent="0.3">
      <c r="A11" s="71"/>
      <c r="B11" s="67"/>
      <c r="C11" s="128"/>
      <c r="D11" s="6"/>
      <c r="E11" s="128"/>
      <c r="F11" s="403"/>
      <c r="G11" s="151"/>
      <c r="H11" s="259"/>
      <c r="I11" s="394"/>
      <c r="J11" s="379"/>
    </row>
    <row r="12" spans="1:10" hidden="1" x14ac:dyDescent="0.25">
      <c r="A12" s="126">
        <v>3</v>
      </c>
      <c r="B12" s="515" t="s">
        <v>53</v>
      </c>
      <c r="C12" s="77"/>
      <c r="D12" s="15"/>
      <c r="E12" s="17"/>
      <c r="F12" s="599"/>
      <c r="G12" s="26"/>
      <c r="H12" s="349"/>
      <c r="I12" s="70"/>
      <c r="J12" s="224"/>
    </row>
    <row r="13" spans="1:10" ht="15.75" hidden="1" thickBot="1" x14ac:dyDescent="0.3">
      <c r="A13" s="62"/>
      <c r="B13" s="395"/>
      <c r="C13" s="78"/>
      <c r="D13" s="6"/>
      <c r="E13" s="7"/>
      <c r="F13" s="96"/>
      <c r="G13" s="21"/>
      <c r="H13" s="56"/>
      <c r="I13" s="70"/>
      <c r="J13" s="224"/>
    </row>
    <row r="14" spans="1:10" ht="15.75" thickBot="1" x14ac:dyDescent="0.3">
      <c r="A14" s="639" t="s">
        <v>36</v>
      </c>
      <c r="B14" s="640"/>
      <c r="C14" s="640"/>
      <c r="D14" s="640"/>
      <c r="E14" s="640"/>
      <c r="F14" s="640"/>
      <c r="G14" s="640"/>
      <c r="H14" s="309">
        <f>H8+H10+H12</f>
        <v>0</v>
      </c>
      <c r="I14" s="309">
        <f t="shared" ref="I14:J14" si="0">I10+I12</f>
        <v>0</v>
      </c>
      <c r="J14" s="309">
        <f t="shared" si="0"/>
        <v>0</v>
      </c>
    </row>
    <row r="15" spans="1:10" hidden="1" x14ac:dyDescent="0.25">
      <c r="A15" s="226">
        <v>1</v>
      </c>
      <c r="B15" s="695" t="s">
        <v>24</v>
      </c>
      <c r="C15" s="77"/>
      <c r="D15" s="15"/>
      <c r="E15" s="77"/>
      <c r="F15" s="600"/>
      <c r="G15" s="27"/>
      <c r="H15" s="180"/>
      <c r="I15" s="96"/>
      <c r="J15" s="183"/>
    </row>
    <row r="16" spans="1:10" ht="15.75" hidden="1" thickBot="1" x14ac:dyDescent="0.3">
      <c r="A16" s="617"/>
      <c r="B16" s="696"/>
      <c r="C16" s="68"/>
      <c r="D16" s="20"/>
      <c r="E16" s="68"/>
      <c r="F16" s="98"/>
      <c r="G16" s="18"/>
      <c r="H16" s="182"/>
      <c r="I16" s="96"/>
      <c r="J16" s="240"/>
    </row>
    <row r="17" spans="1:13" hidden="1" x14ac:dyDescent="0.25">
      <c r="A17" s="226">
        <v>2</v>
      </c>
      <c r="B17" s="697" t="s">
        <v>24</v>
      </c>
      <c r="C17" s="128"/>
      <c r="D17" s="6"/>
      <c r="E17" s="7"/>
      <c r="F17" s="376"/>
      <c r="G17" s="48"/>
      <c r="H17" s="146"/>
      <c r="I17" s="56"/>
      <c r="J17" s="183"/>
    </row>
    <row r="18" spans="1:13" hidden="1" x14ac:dyDescent="0.25">
      <c r="A18" s="253"/>
      <c r="B18" s="698"/>
      <c r="C18" s="128"/>
      <c r="D18" s="6"/>
      <c r="E18" s="7"/>
      <c r="F18" s="96"/>
      <c r="G18" s="21"/>
      <c r="H18" s="56"/>
      <c r="I18" s="56"/>
      <c r="J18" s="183"/>
    </row>
    <row r="19" spans="1:13" ht="15.75" hidden="1" thickBot="1" x14ac:dyDescent="0.3">
      <c r="A19" s="147"/>
      <c r="B19" s="699"/>
      <c r="C19" s="68"/>
      <c r="D19" s="68"/>
      <c r="E19" s="68"/>
      <c r="F19" s="96"/>
      <c r="G19" s="21"/>
      <c r="H19" s="56"/>
      <c r="I19" s="56"/>
      <c r="J19" s="183"/>
    </row>
    <row r="20" spans="1:13" hidden="1" x14ac:dyDescent="0.25">
      <c r="A20" s="618">
        <v>3</v>
      </c>
      <c r="B20" s="700" t="s">
        <v>24</v>
      </c>
      <c r="C20" s="77"/>
      <c r="D20" s="15"/>
      <c r="E20" s="77"/>
      <c r="F20" s="262"/>
      <c r="G20" s="26"/>
      <c r="H20" s="50"/>
      <c r="I20" s="254"/>
      <c r="J20" s="184"/>
    </row>
    <row r="21" spans="1:13" ht="15.75" hidden="1" thickBot="1" x14ac:dyDescent="0.3">
      <c r="A21" s="614"/>
      <c r="B21" s="701"/>
      <c r="C21" s="128"/>
      <c r="D21" s="6"/>
      <c r="E21" s="128"/>
      <c r="F21" s="162"/>
      <c r="G21" s="22"/>
      <c r="H21" s="57"/>
      <c r="I21" s="254"/>
      <c r="J21" s="184"/>
    </row>
    <row r="22" spans="1:13" hidden="1" x14ac:dyDescent="0.25">
      <c r="A22" s="619">
        <v>4</v>
      </c>
      <c r="B22" s="702" t="s">
        <v>24</v>
      </c>
      <c r="C22" s="77"/>
      <c r="D22" s="15"/>
      <c r="E22" s="77"/>
      <c r="F22" s="262"/>
      <c r="G22" s="601"/>
      <c r="H22" s="24"/>
      <c r="I22" s="254"/>
      <c r="J22" s="184"/>
    </row>
    <row r="23" spans="1:13" ht="15.75" hidden="1" thickBot="1" x14ac:dyDescent="0.3">
      <c r="A23" s="559"/>
      <c r="B23" s="703"/>
      <c r="C23" s="78"/>
      <c r="D23" s="6"/>
      <c r="E23" s="128"/>
      <c r="F23" s="425"/>
      <c r="G23" s="30"/>
      <c r="H23" s="298"/>
      <c r="I23" s="254"/>
      <c r="J23" s="184"/>
    </row>
    <row r="24" spans="1:13" hidden="1" x14ac:dyDescent="0.25">
      <c r="A24" s="619">
        <v>5</v>
      </c>
      <c r="B24" s="702" t="s">
        <v>24</v>
      </c>
      <c r="C24" s="77"/>
      <c r="D24" s="15"/>
      <c r="E24" s="77"/>
      <c r="F24" s="262"/>
      <c r="G24" s="26"/>
      <c r="H24" s="36"/>
      <c r="I24" s="254"/>
      <c r="J24" s="184"/>
    </row>
    <row r="25" spans="1:13" ht="15.75" hidden="1" thickBot="1" x14ac:dyDescent="0.3">
      <c r="A25" s="559"/>
      <c r="B25" s="703"/>
      <c r="C25" s="128"/>
      <c r="D25" s="6"/>
      <c r="E25" s="128"/>
      <c r="F25" s="425"/>
      <c r="G25" s="30"/>
      <c r="H25" s="298"/>
      <c r="I25" s="254"/>
      <c r="J25" s="184"/>
    </row>
    <row r="26" spans="1:13" hidden="1" x14ac:dyDescent="0.25">
      <c r="A26" s="614">
        <v>6</v>
      </c>
      <c r="B26" s="700" t="s">
        <v>24</v>
      </c>
      <c r="C26" s="128"/>
      <c r="D26" s="6"/>
      <c r="E26" s="128"/>
      <c r="F26" s="40"/>
      <c r="G26" s="499"/>
      <c r="H26" s="35"/>
      <c r="I26" s="254"/>
      <c r="J26" s="184"/>
    </row>
    <row r="27" spans="1:13" ht="15.75" hidden="1" thickBot="1" x14ac:dyDescent="0.3">
      <c r="A27" s="612"/>
      <c r="B27" s="701"/>
      <c r="C27" s="128"/>
      <c r="D27" s="6"/>
      <c r="E27" s="128"/>
      <c r="F27" s="96"/>
      <c r="G27" s="21"/>
      <c r="H27" s="56"/>
      <c r="I27" s="219"/>
      <c r="J27" s="197"/>
    </row>
    <row r="28" spans="1:13" ht="15.75" hidden="1" thickBot="1" x14ac:dyDescent="0.3">
      <c r="A28" s="402"/>
      <c r="B28" s="83"/>
      <c r="C28" s="291"/>
      <c r="D28" s="388"/>
      <c r="E28" s="388"/>
      <c r="F28" s="125"/>
      <c r="G28" s="45"/>
      <c r="H28" s="56"/>
      <c r="I28" s="29"/>
      <c r="J28" s="80"/>
    </row>
    <row r="29" spans="1:13" ht="15.75" thickBot="1" x14ac:dyDescent="0.3">
      <c r="A29" s="682" t="s">
        <v>19</v>
      </c>
      <c r="B29" s="683"/>
      <c r="C29" s="683"/>
      <c r="D29" s="694"/>
      <c r="E29" s="694"/>
      <c r="F29" s="694"/>
      <c r="G29" s="694"/>
      <c r="H29" s="346">
        <f>H15+H17+H18+H19+H16+H20+H26+H27+H22+H24</f>
        <v>0</v>
      </c>
      <c r="I29" s="346">
        <f t="shared" ref="I29:J29" si="1">I15+I17+I18+I19+I16</f>
        <v>0</v>
      </c>
      <c r="J29" s="481">
        <f t="shared" si="1"/>
        <v>0</v>
      </c>
      <c r="K29" s="482"/>
    </row>
    <row r="30" spans="1:13" hidden="1" x14ac:dyDescent="0.25">
      <c r="A30" s="100">
        <v>1</v>
      </c>
      <c r="B30" s="166" t="s">
        <v>27</v>
      </c>
      <c r="C30" s="77"/>
      <c r="D30" s="15"/>
      <c r="E30" s="77"/>
      <c r="F30" s="60"/>
      <c r="G30" s="457"/>
      <c r="H30" s="574"/>
      <c r="I30" s="195"/>
      <c r="J30" s="198"/>
    </row>
    <row r="31" spans="1:13" ht="15.75" hidden="1" thickBot="1" x14ac:dyDescent="0.3">
      <c r="A31" s="111"/>
      <c r="B31" s="112"/>
      <c r="C31" s="128"/>
      <c r="D31" s="6"/>
      <c r="E31" s="128"/>
      <c r="F31" s="96"/>
      <c r="G31" s="21"/>
      <c r="H31" s="43"/>
      <c r="I31" s="195"/>
      <c r="J31" s="183"/>
    </row>
    <row r="32" spans="1:13" hidden="1" x14ac:dyDescent="0.25">
      <c r="A32" s="73">
        <v>2</v>
      </c>
      <c r="B32" s="166" t="s">
        <v>27</v>
      </c>
      <c r="C32" s="24"/>
      <c r="D32" s="77"/>
      <c r="E32" s="225"/>
      <c r="F32" s="125"/>
      <c r="G32" s="21"/>
      <c r="H32" s="120"/>
      <c r="I32" s="120"/>
      <c r="J32" s="183"/>
      <c r="M32" s="38"/>
    </row>
    <row r="33" spans="1:16" ht="15.75" hidden="1" thickBot="1" x14ac:dyDescent="0.3">
      <c r="A33" s="111"/>
      <c r="B33" s="112"/>
      <c r="C33" s="23"/>
      <c r="D33" s="128"/>
      <c r="E33" s="204"/>
      <c r="F33" s="99"/>
      <c r="G33" s="175"/>
      <c r="H33" s="260"/>
      <c r="I33" s="210"/>
      <c r="J33" s="199"/>
    </row>
    <row r="34" spans="1:16" ht="15.75" thickBot="1" x14ac:dyDescent="0.3">
      <c r="A34" s="639" t="s">
        <v>28</v>
      </c>
      <c r="B34" s="707"/>
      <c r="C34" s="707"/>
      <c r="D34" s="707"/>
      <c r="E34" s="707"/>
      <c r="F34" s="707"/>
      <c r="G34" s="707"/>
      <c r="H34" s="311">
        <f>H30+H31+H32+H33</f>
        <v>0</v>
      </c>
      <c r="I34" s="311">
        <f>I30+I31+I32+I33</f>
        <v>0</v>
      </c>
      <c r="J34" s="118"/>
    </row>
    <row r="35" spans="1:16" hidden="1" x14ac:dyDescent="0.25">
      <c r="A35" s="93">
        <v>1</v>
      </c>
      <c r="B35" s="401" t="s">
        <v>62</v>
      </c>
      <c r="C35" s="149"/>
      <c r="D35" s="77"/>
      <c r="E35" s="15"/>
      <c r="F35" s="125"/>
      <c r="G35" s="21"/>
      <c r="H35" s="577"/>
      <c r="I35" s="72"/>
      <c r="J35" s="72"/>
    </row>
    <row r="36" spans="1:16" ht="15.75" hidden="1" thickBot="1" x14ac:dyDescent="0.3">
      <c r="A36" s="93"/>
      <c r="B36" s="93"/>
      <c r="C36" s="115"/>
      <c r="D36" s="128"/>
      <c r="E36" s="6"/>
      <c r="F36" s="94"/>
      <c r="G36" s="114"/>
      <c r="H36" s="252"/>
      <c r="I36" s="391"/>
      <c r="J36" s="406"/>
    </row>
    <row r="37" spans="1:16" ht="15.75" thickBot="1" x14ac:dyDescent="0.3">
      <c r="A37" s="380"/>
      <c r="B37" s="381"/>
      <c r="C37" s="381" t="s">
        <v>70</v>
      </c>
      <c r="D37" s="381"/>
      <c r="E37" s="382"/>
      <c r="F37" s="380"/>
      <c r="G37" s="382"/>
      <c r="H37" s="310">
        <f>H35</f>
        <v>0</v>
      </c>
      <c r="I37" s="310">
        <f>I35</f>
        <v>0</v>
      </c>
      <c r="J37" s="310">
        <f t="shared" ref="J37" si="2">J35</f>
        <v>0</v>
      </c>
    </row>
    <row r="38" spans="1:16" x14ac:dyDescent="0.25">
      <c r="A38" s="392">
        <v>1</v>
      </c>
      <c r="B38" s="510" t="s">
        <v>21</v>
      </c>
      <c r="C38" s="77" t="s">
        <v>95</v>
      </c>
      <c r="D38" s="15" t="s">
        <v>94</v>
      </c>
      <c r="E38" s="77" t="s">
        <v>100</v>
      </c>
      <c r="F38" s="631" t="s">
        <v>132</v>
      </c>
      <c r="G38" s="21" t="s">
        <v>133</v>
      </c>
      <c r="H38" s="33">
        <v>1077.76</v>
      </c>
      <c r="I38" s="257"/>
      <c r="J38" s="239"/>
    </row>
    <row r="39" spans="1:16" ht="15.75" thickBot="1" x14ac:dyDescent="0.3">
      <c r="A39" s="398"/>
      <c r="B39" s="344"/>
      <c r="C39" s="128" t="s">
        <v>101</v>
      </c>
      <c r="D39" s="6"/>
      <c r="E39" s="128"/>
      <c r="F39" s="125"/>
      <c r="G39" s="45"/>
      <c r="H39" s="120"/>
      <c r="I39" s="256"/>
      <c r="J39" s="240"/>
    </row>
    <row r="40" spans="1:16" hidden="1" x14ac:dyDescent="0.25">
      <c r="A40" s="397">
        <v>1</v>
      </c>
      <c r="B40" s="510" t="s">
        <v>21</v>
      </c>
      <c r="C40" s="77"/>
      <c r="D40" s="15"/>
      <c r="E40" s="77"/>
      <c r="F40" s="33"/>
      <c r="G40" s="21"/>
      <c r="H40" s="56"/>
      <c r="I40" s="209"/>
      <c r="J40" s="198"/>
    </row>
    <row r="41" spans="1:16" ht="15.75" hidden="1" thickBot="1" x14ac:dyDescent="0.3">
      <c r="A41" s="393"/>
      <c r="B41" s="400"/>
      <c r="C41" s="128"/>
      <c r="D41" s="6"/>
      <c r="E41" s="128"/>
      <c r="F41" s="127"/>
      <c r="G41" s="175"/>
      <c r="H41" s="199"/>
      <c r="I41" s="210"/>
      <c r="J41" s="199"/>
    </row>
    <row r="42" spans="1:16" hidden="1" x14ac:dyDescent="0.25">
      <c r="A42" s="708">
        <v>2</v>
      </c>
      <c r="B42" s="510" t="s">
        <v>21</v>
      </c>
      <c r="C42" s="75"/>
      <c r="D42" s="15"/>
      <c r="E42" s="77"/>
      <c r="F42" s="33"/>
      <c r="G42" s="21"/>
      <c r="H42" s="56"/>
      <c r="I42" s="257"/>
      <c r="J42" s="61"/>
    </row>
    <row r="43" spans="1:16" hidden="1" x14ac:dyDescent="0.25">
      <c r="A43" s="709"/>
      <c r="B43" s="512"/>
      <c r="C43" s="78"/>
      <c r="D43" s="6"/>
      <c r="E43" s="128"/>
      <c r="F43" s="33"/>
      <c r="G43" s="21"/>
      <c r="H43" s="56"/>
      <c r="I43" s="256"/>
      <c r="J43" s="245"/>
    </row>
    <row r="44" spans="1:16" ht="15.75" hidden="1" thickBot="1" x14ac:dyDescent="0.3">
      <c r="A44" s="396"/>
      <c r="B44" s="214"/>
      <c r="C44" s="403"/>
      <c r="D44" s="388"/>
      <c r="E44" s="56"/>
      <c r="F44" s="299"/>
      <c r="G44" s="300"/>
      <c r="H44" s="261"/>
      <c r="I44" s="258"/>
      <c r="J44" s="246"/>
    </row>
    <row r="45" spans="1:16" ht="15.75" thickBot="1" x14ac:dyDescent="0.3">
      <c r="A45" s="704" t="s">
        <v>18</v>
      </c>
      <c r="B45" s="705"/>
      <c r="C45" s="705"/>
      <c r="D45" s="705"/>
      <c r="E45" s="705"/>
      <c r="F45" s="705"/>
      <c r="G45" s="706"/>
      <c r="H45" s="312">
        <f>H38</f>
        <v>1077.76</v>
      </c>
      <c r="I45" s="427">
        <v>0</v>
      </c>
      <c r="J45" s="312">
        <f>H45-I45</f>
        <v>1077.76</v>
      </c>
    </row>
    <row r="46" spans="1:16" hidden="1" x14ac:dyDescent="0.25">
      <c r="A46" s="93">
        <v>1</v>
      </c>
      <c r="B46" s="93" t="s">
        <v>25</v>
      </c>
      <c r="C46" s="77"/>
      <c r="D46" s="15"/>
      <c r="E46" s="17"/>
      <c r="F46" s="580"/>
      <c r="G46" s="45"/>
      <c r="H46" s="120"/>
      <c r="I46" s="120"/>
      <c r="J46" s="247"/>
    </row>
    <row r="47" spans="1:16" ht="15.75" hidden="1" thickBot="1" x14ac:dyDescent="0.3">
      <c r="A47" s="252"/>
      <c r="B47" s="105"/>
      <c r="C47" s="128"/>
      <c r="D47" s="6"/>
      <c r="E47" s="7"/>
      <c r="F47" s="33"/>
      <c r="G47" s="21"/>
      <c r="H47" s="43"/>
      <c r="I47" s="43"/>
      <c r="J47" s="120"/>
      <c r="L47" s="38"/>
    </row>
    <row r="48" spans="1:16" hidden="1" x14ac:dyDescent="0.25">
      <c r="A48" s="383"/>
      <c r="B48" s="161"/>
      <c r="C48" s="115"/>
      <c r="D48" s="128"/>
      <c r="E48" s="204"/>
      <c r="F48" s="506"/>
      <c r="G48" s="21"/>
      <c r="H48" s="120"/>
      <c r="I48" s="120"/>
      <c r="J48" s="120"/>
      <c r="P48" s="38"/>
    </row>
    <row r="49" spans="1:16" ht="15.75" hidden="1" thickBot="1" x14ac:dyDescent="0.3">
      <c r="A49" s="517"/>
      <c r="B49" s="161"/>
      <c r="C49" s="115"/>
      <c r="D49" s="128"/>
      <c r="E49" s="6"/>
      <c r="F49" s="506"/>
      <c r="G49" s="21"/>
      <c r="H49" s="120"/>
      <c r="I49" s="120"/>
      <c r="J49" s="194"/>
      <c r="P49" s="38"/>
    </row>
    <row r="50" spans="1:16" hidden="1" x14ac:dyDescent="0.25">
      <c r="A50" s="383">
        <v>2</v>
      </c>
      <c r="B50" s="401" t="s">
        <v>25</v>
      </c>
      <c r="C50" s="77"/>
      <c r="D50" s="225"/>
      <c r="E50" s="428"/>
      <c r="F50" s="56"/>
      <c r="G50" s="21"/>
      <c r="H50" s="557"/>
      <c r="I50" s="120"/>
      <c r="J50" s="249"/>
    </row>
    <row r="51" spans="1:16" ht="15.75" hidden="1" thickBot="1" x14ac:dyDescent="0.3">
      <c r="A51" s="385"/>
      <c r="B51" s="105"/>
      <c r="C51" s="128"/>
      <c r="D51" s="204"/>
      <c r="E51" s="189"/>
      <c r="F51" s="125"/>
      <c r="G51" s="45"/>
      <c r="H51" s="120"/>
      <c r="I51" s="120"/>
      <c r="J51" s="248"/>
    </row>
    <row r="52" spans="1:16" ht="15.75" thickBot="1" x14ac:dyDescent="0.3">
      <c r="A52" s="385"/>
      <c r="B52" s="660" t="s">
        <v>14</v>
      </c>
      <c r="C52" s="640"/>
      <c r="D52" s="660"/>
      <c r="E52" s="660"/>
      <c r="F52" s="660"/>
      <c r="G52" s="660"/>
      <c r="H52" s="310">
        <f>SUM(H46:H51)</f>
        <v>0</v>
      </c>
      <c r="I52" s="310">
        <f t="shared" ref="I52:J52" si="3">SUM(I46:I51)</f>
        <v>0</v>
      </c>
      <c r="J52" s="310">
        <f t="shared" si="3"/>
        <v>0</v>
      </c>
    </row>
    <row r="53" spans="1:16" ht="15.75" thickBot="1" x14ac:dyDescent="0.3">
      <c r="A53" s="10"/>
      <c r="B53" s="11"/>
      <c r="C53" s="11"/>
      <c r="D53" s="640" t="s">
        <v>50</v>
      </c>
      <c r="E53" s="640"/>
      <c r="F53" s="11"/>
      <c r="G53" s="11"/>
      <c r="H53" s="302">
        <f>H45+H52+H29+H37+H34+H14</f>
        <v>1077.76</v>
      </c>
      <c r="I53" s="302">
        <f>I45+I52+I29+I37+I34+I14</f>
        <v>0</v>
      </c>
      <c r="J53" s="302">
        <f>J45+J52+J29+J37+J34+J14</f>
        <v>1077.76</v>
      </c>
    </row>
    <row r="54" spans="1:16" x14ac:dyDescent="0.25">
      <c r="N54" s="38"/>
    </row>
  </sheetData>
  <mergeCells count="13">
    <mergeCell ref="A45:G45"/>
    <mergeCell ref="B52:G52"/>
    <mergeCell ref="D53:E53"/>
    <mergeCell ref="A34:G34"/>
    <mergeCell ref="A42:A43"/>
    <mergeCell ref="A29:G29"/>
    <mergeCell ref="A14:G14"/>
    <mergeCell ref="B15:B16"/>
    <mergeCell ref="B17:B19"/>
    <mergeCell ref="B20:B21"/>
    <mergeCell ref="B26:B27"/>
    <mergeCell ref="B22:B23"/>
    <mergeCell ref="B24:B25"/>
  </mergeCells>
  <pageMargins left="0" right="0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8"/>
  <sheetViews>
    <sheetView workbookViewId="0">
      <selection activeCell="A14" sqref="A14:XFD15"/>
    </sheetView>
  </sheetViews>
  <sheetFormatPr defaultRowHeight="15" x14ac:dyDescent="0.25"/>
  <cols>
    <col min="1" max="1" width="5.85546875" customWidth="1"/>
    <col min="2" max="2" width="16.5703125" customWidth="1"/>
    <col min="3" max="3" width="15.7109375" customWidth="1"/>
    <col min="4" max="4" width="15.85546875" customWidth="1"/>
    <col min="5" max="5" width="17.140625" customWidth="1"/>
    <col min="7" max="7" width="22.5703125" customWidth="1"/>
    <col min="8" max="8" width="13.5703125" customWidth="1"/>
    <col min="9" max="9" width="10.7109375" hidden="1" customWidth="1"/>
    <col min="10" max="10" width="10.28515625" hidden="1" customWidth="1"/>
    <col min="12" max="12" width="11.7109375" bestFit="1" customWidth="1"/>
    <col min="13" max="13" width="10.140625" bestFit="1" customWidth="1"/>
  </cols>
  <sheetData>
    <row r="2" spans="1:10" ht="19.5" x14ac:dyDescent="0.4">
      <c r="D2" s="1" t="s">
        <v>119</v>
      </c>
    </row>
    <row r="3" spans="1:10" hidden="1" x14ac:dyDescent="0.25"/>
    <row r="4" spans="1:10" ht="15.75" thickBot="1" x14ac:dyDescent="0.3">
      <c r="G4" s="9" t="s">
        <v>16</v>
      </c>
    </row>
    <row r="5" spans="1:10" ht="26.25" x14ac:dyDescent="0.25">
      <c r="A5" s="126" t="s">
        <v>0</v>
      </c>
      <c r="B5" s="126" t="s">
        <v>1</v>
      </c>
      <c r="C5" s="710" t="s">
        <v>22</v>
      </c>
      <c r="D5" s="2" t="s">
        <v>2</v>
      </c>
      <c r="E5" s="3" t="s">
        <v>3</v>
      </c>
      <c r="F5" s="3" t="s">
        <v>11</v>
      </c>
      <c r="G5" s="169" t="s">
        <v>4</v>
      </c>
      <c r="H5" s="267" t="s">
        <v>12</v>
      </c>
      <c r="I5" s="267" t="s">
        <v>61</v>
      </c>
      <c r="J5" s="267" t="s">
        <v>59</v>
      </c>
    </row>
    <row r="6" spans="1:10" ht="15.75" thickBot="1" x14ac:dyDescent="0.3">
      <c r="A6" s="71" t="s">
        <v>5</v>
      </c>
      <c r="B6" s="71"/>
      <c r="C6" s="711"/>
      <c r="D6" s="4"/>
      <c r="E6" s="4" t="s">
        <v>6</v>
      </c>
      <c r="F6" s="4" t="s">
        <v>13</v>
      </c>
      <c r="G6" s="170" t="s">
        <v>7</v>
      </c>
      <c r="H6" s="268" t="s">
        <v>8</v>
      </c>
      <c r="I6" s="263" t="s">
        <v>47</v>
      </c>
      <c r="J6" s="208" t="s">
        <v>60</v>
      </c>
    </row>
    <row r="7" spans="1:10" hidden="1" x14ac:dyDescent="0.25">
      <c r="A7" s="62">
        <v>1</v>
      </c>
      <c r="B7" s="475" t="s">
        <v>39</v>
      </c>
      <c r="C7" s="75"/>
      <c r="D7" s="15"/>
      <c r="E7" s="77"/>
      <c r="F7" s="507"/>
      <c r="G7" s="21"/>
      <c r="H7" s="43"/>
      <c r="I7" s="350"/>
      <c r="J7" s="122"/>
    </row>
    <row r="8" spans="1:10" ht="15.75" hidden="1" thickBot="1" x14ac:dyDescent="0.3">
      <c r="A8" s="71"/>
      <c r="B8" s="268" t="s">
        <v>33</v>
      </c>
      <c r="C8" s="78"/>
      <c r="D8" s="6"/>
      <c r="E8" s="128"/>
      <c r="F8" s="241"/>
      <c r="G8" s="145"/>
      <c r="H8" s="268"/>
      <c r="I8" s="268"/>
      <c r="J8" s="203"/>
    </row>
    <row r="9" spans="1:10" hidden="1" x14ac:dyDescent="0.25">
      <c r="A9" s="86">
        <v>2</v>
      </c>
      <c r="B9" s="126" t="s">
        <v>39</v>
      </c>
      <c r="C9" s="77"/>
      <c r="D9" s="15"/>
      <c r="E9" s="77"/>
      <c r="F9" s="522"/>
      <c r="G9" s="26"/>
      <c r="H9" s="526"/>
      <c r="I9" s="421"/>
      <c r="J9" s="122"/>
    </row>
    <row r="10" spans="1:10" ht="15.75" hidden="1" thickBot="1" x14ac:dyDescent="0.3">
      <c r="A10" s="85"/>
      <c r="B10" s="533" t="s">
        <v>33</v>
      </c>
      <c r="C10" s="76"/>
      <c r="D10" s="20"/>
      <c r="E10" s="68"/>
      <c r="F10" s="123"/>
      <c r="G10" s="175"/>
      <c r="H10" s="203"/>
      <c r="I10" s="411"/>
      <c r="J10" s="203"/>
    </row>
    <row r="11" spans="1:10" hidden="1" x14ac:dyDescent="0.25">
      <c r="A11" s="86">
        <v>2</v>
      </c>
      <c r="B11" s="477" t="s">
        <v>39</v>
      </c>
      <c r="C11" s="75"/>
      <c r="D11" s="15"/>
      <c r="E11" s="77"/>
      <c r="F11" s="474"/>
      <c r="G11" s="26"/>
      <c r="H11" s="349"/>
      <c r="I11" s="349"/>
      <c r="J11" s="122"/>
    </row>
    <row r="12" spans="1:10" ht="15.75" hidden="1" thickBot="1" x14ac:dyDescent="0.3">
      <c r="A12" s="168"/>
      <c r="B12" s="478" t="s">
        <v>33</v>
      </c>
      <c r="C12" s="78"/>
      <c r="D12" s="6"/>
      <c r="E12" s="128"/>
      <c r="F12" s="33"/>
      <c r="G12" s="21"/>
      <c r="H12" s="43"/>
      <c r="I12" s="255"/>
      <c r="J12" s="203"/>
    </row>
    <row r="13" spans="1:10" ht="15.75" hidden="1" thickBot="1" x14ac:dyDescent="0.3">
      <c r="A13" s="85"/>
      <c r="B13" s="531"/>
      <c r="C13" s="128"/>
      <c r="D13" s="128"/>
      <c r="E13" s="128"/>
      <c r="F13" s="33"/>
      <c r="G13" s="21"/>
      <c r="H13" s="43"/>
      <c r="I13" s="70"/>
      <c r="J13" s="128"/>
    </row>
    <row r="14" spans="1:10" hidden="1" x14ac:dyDescent="0.25">
      <c r="A14" s="176">
        <v>1</v>
      </c>
      <c r="B14" s="126" t="s">
        <v>39</v>
      </c>
      <c r="C14" s="78"/>
      <c r="D14" s="6"/>
      <c r="E14" s="128"/>
      <c r="F14" s="624"/>
      <c r="G14" s="21"/>
      <c r="H14" s="43"/>
      <c r="I14" s="70"/>
      <c r="J14" s="128"/>
    </row>
    <row r="15" spans="1:10" ht="15.75" hidden="1" thickBot="1" x14ac:dyDescent="0.3">
      <c r="A15" s="85"/>
      <c r="B15" s="571" t="s">
        <v>33</v>
      </c>
      <c r="C15" s="128"/>
      <c r="D15" s="6"/>
      <c r="E15" s="128"/>
      <c r="F15" s="6"/>
      <c r="G15" s="504"/>
      <c r="H15" s="70"/>
      <c r="I15" s="70"/>
      <c r="J15" s="128"/>
    </row>
    <row r="16" spans="1:10" x14ac:dyDescent="0.25">
      <c r="A16" s="532">
        <v>2</v>
      </c>
      <c r="B16" s="126" t="s">
        <v>39</v>
      </c>
      <c r="C16" s="75" t="s">
        <v>95</v>
      </c>
      <c r="D16" s="15" t="s">
        <v>68</v>
      </c>
      <c r="E16" s="77" t="s">
        <v>98</v>
      </c>
      <c r="F16" s="622" t="s">
        <v>134</v>
      </c>
      <c r="G16" s="74" t="s">
        <v>143</v>
      </c>
      <c r="H16" s="629">
        <v>65215.68</v>
      </c>
      <c r="I16" s="70"/>
      <c r="J16" s="128"/>
    </row>
    <row r="17" spans="1:10" ht="15.75" thickBot="1" x14ac:dyDescent="0.3">
      <c r="A17" s="532"/>
      <c r="B17" s="571" t="s">
        <v>33</v>
      </c>
      <c r="C17" s="78" t="s">
        <v>99</v>
      </c>
      <c r="D17" s="6"/>
      <c r="E17" s="128"/>
      <c r="F17" s="6"/>
      <c r="G17" s="504"/>
      <c r="H17" s="70"/>
      <c r="I17" s="70"/>
      <c r="J17" s="128"/>
    </row>
    <row r="18" spans="1:10" hidden="1" x14ac:dyDescent="0.25">
      <c r="A18" s="176">
        <v>3</v>
      </c>
      <c r="B18" s="126" t="s">
        <v>39</v>
      </c>
      <c r="C18" s="77"/>
      <c r="D18" s="15"/>
      <c r="E18" s="77"/>
      <c r="F18" s="628"/>
      <c r="G18" s="44"/>
      <c r="H18" s="143"/>
      <c r="I18" s="70"/>
      <c r="J18" s="128"/>
    </row>
    <row r="19" spans="1:10" ht="15.75" hidden="1" thickBot="1" x14ac:dyDescent="0.3">
      <c r="A19" s="85"/>
      <c r="B19" s="571" t="s">
        <v>33</v>
      </c>
      <c r="C19" s="76"/>
      <c r="D19" s="20"/>
      <c r="E19" s="68"/>
      <c r="F19" s="6"/>
      <c r="G19" s="504"/>
      <c r="H19" s="70"/>
      <c r="I19" s="70"/>
      <c r="J19" s="128"/>
    </row>
    <row r="20" spans="1:10" hidden="1" x14ac:dyDescent="0.25">
      <c r="A20" s="532">
        <v>4</v>
      </c>
      <c r="B20" s="126" t="s">
        <v>39</v>
      </c>
      <c r="C20" s="428"/>
      <c r="D20" s="17"/>
      <c r="E20" s="77"/>
      <c r="F20" s="513"/>
      <c r="G20" s="22"/>
      <c r="H20" s="450"/>
      <c r="I20" s="70"/>
      <c r="J20" s="128"/>
    </row>
    <row r="21" spans="1:10" ht="15.75" hidden="1" thickBot="1" x14ac:dyDescent="0.3">
      <c r="A21" s="532"/>
      <c r="B21" s="571" t="s">
        <v>33</v>
      </c>
      <c r="C21" s="189"/>
      <c r="D21" s="7"/>
      <c r="E21" s="128"/>
      <c r="F21" s="6"/>
      <c r="G21" s="504"/>
      <c r="H21" s="70"/>
      <c r="I21" s="70"/>
      <c r="J21" s="128"/>
    </row>
    <row r="22" spans="1:10" hidden="1" x14ac:dyDescent="0.25">
      <c r="A22" s="176">
        <v>5</v>
      </c>
      <c r="B22" s="126" t="s">
        <v>39</v>
      </c>
      <c r="C22" s="225"/>
      <c r="D22" s="15"/>
      <c r="E22" s="17"/>
      <c r="F22" s="474"/>
      <c r="G22" s="27"/>
      <c r="H22" s="72"/>
      <c r="I22" s="70"/>
      <c r="J22" s="128"/>
    </row>
    <row r="23" spans="1:10" ht="15.75" hidden="1" thickBot="1" x14ac:dyDescent="0.3">
      <c r="A23" s="85"/>
      <c r="B23" s="571" t="s">
        <v>33</v>
      </c>
      <c r="C23" s="204"/>
      <c r="D23" s="6"/>
      <c r="E23" s="7"/>
      <c r="F23" s="6"/>
      <c r="G23" s="504"/>
      <c r="H23" s="70"/>
      <c r="I23" s="70"/>
      <c r="J23" s="128"/>
    </row>
    <row r="24" spans="1:10" ht="15.75" thickBot="1" x14ac:dyDescent="0.3">
      <c r="A24" s="712" t="s">
        <v>36</v>
      </c>
      <c r="B24" s="713"/>
      <c r="C24" s="713"/>
      <c r="D24" s="713"/>
      <c r="E24" s="713"/>
      <c r="F24" s="714"/>
      <c r="G24" s="714"/>
      <c r="H24" s="302">
        <f>SUM(H14:J23)</f>
        <v>65215.68</v>
      </c>
      <c r="I24" s="327">
        <f>I7+I9+I11+I12+I13+I10</f>
        <v>0</v>
      </c>
      <c r="J24" s="302">
        <f>J7+J9+J11+J12+J13+J10</f>
        <v>0</v>
      </c>
    </row>
    <row r="25" spans="1:10" hidden="1" x14ac:dyDescent="0.25">
      <c r="A25" s="242">
        <v>1</v>
      </c>
      <c r="B25" s="715" t="s">
        <v>75</v>
      </c>
      <c r="C25" s="77"/>
      <c r="D25" s="15"/>
      <c r="E25" s="77"/>
      <c r="F25" s="251"/>
      <c r="G25" s="44"/>
      <c r="H25" s="54"/>
      <c r="I25" s="96"/>
      <c r="J25" s="389"/>
    </row>
    <row r="26" spans="1:10" ht="15.75" hidden="1" thickBot="1" x14ac:dyDescent="0.3">
      <c r="A26" s="62"/>
      <c r="B26" s="716"/>
      <c r="C26" s="128"/>
      <c r="D26" s="6"/>
      <c r="E26" s="128"/>
      <c r="F26" s="96"/>
      <c r="G26" s="151"/>
      <c r="H26" s="183"/>
      <c r="I26" s="194"/>
      <c r="J26" s="390"/>
    </row>
    <row r="27" spans="1:10" ht="15.75" hidden="1" customHeight="1" thickBot="1" x14ac:dyDescent="0.3">
      <c r="A27" s="62"/>
      <c r="B27" s="717"/>
      <c r="C27" s="76"/>
      <c r="D27" s="68"/>
      <c r="E27" s="119"/>
      <c r="F27" s="98"/>
      <c r="G27" s="172"/>
      <c r="H27" s="199"/>
      <c r="I27" s="210"/>
      <c r="J27" s="390"/>
    </row>
    <row r="28" spans="1:10" hidden="1" x14ac:dyDescent="0.25">
      <c r="A28" s="16">
        <v>1</v>
      </c>
      <c r="B28" s="718" t="s">
        <v>20</v>
      </c>
      <c r="C28" s="77"/>
      <c r="D28" s="15"/>
      <c r="E28" s="17"/>
      <c r="F28" s="580"/>
      <c r="G28" s="21"/>
      <c r="H28" s="120"/>
      <c r="I28" s="120"/>
      <c r="J28" s="183"/>
    </row>
    <row r="29" spans="1:10" hidden="1" x14ac:dyDescent="0.25">
      <c r="A29" s="16"/>
      <c r="B29" s="719"/>
      <c r="C29" s="128"/>
      <c r="D29" s="6"/>
      <c r="E29" s="7"/>
      <c r="F29" s="33"/>
      <c r="G29" s="21"/>
      <c r="H29" s="56"/>
      <c r="I29" s="120"/>
      <c r="J29" s="390">
        <v>0</v>
      </c>
    </row>
    <row r="30" spans="1:10" hidden="1" x14ac:dyDescent="0.25">
      <c r="A30" s="16"/>
      <c r="B30" s="719"/>
      <c r="C30" s="7"/>
      <c r="D30" s="128"/>
      <c r="E30" s="7"/>
      <c r="F30" s="33"/>
      <c r="G30" s="21"/>
      <c r="H30" s="577"/>
      <c r="I30" s="120"/>
      <c r="J30" s="390">
        <v>0</v>
      </c>
    </row>
    <row r="31" spans="1:10" ht="15.75" hidden="1" customHeight="1" thickBot="1" x14ac:dyDescent="0.3">
      <c r="A31" s="16"/>
      <c r="B31" s="719"/>
      <c r="C31" s="7"/>
      <c r="D31" s="128"/>
      <c r="E31" s="7"/>
      <c r="F31" s="33"/>
      <c r="G31" s="21"/>
      <c r="H31" s="56"/>
      <c r="I31" s="37"/>
      <c r="J31" s="183"/>
    </row>
    <row r="32" spans="1:10" ht="15.75" hidden="1" customHeight="1" x14ac:dyDescent="0.25">
      <c r="A32" s="16"/>
      <c r="B32" s="719"/>
      <c r="C32" s="7"/>
      <c r="D32" s="128"/>
      <c r="E32" s="7"/>
      <c r="F32" s="33"/>
      <c r="G32" s="21"/>
      <c r="H32" s="56"/>
      <c r="I32" s="219"/>
      <c r="J32" s="390"/>
    </row>
    <row r="33" spans="1:13" ht="15.75" hidden="1" customHeight="1" x14ac:dyDescent="0.25">
      <c r="A33" s="16"/>
      <c r="B33" s="719"/>
      <c r="C33" s="7"/>
      <c r="D33" s="128"/>
      <c r="E33" s="7"/>
      <c r="F33" s="162"/>
      <c r="G33" s="355"/>
      <c r="H33" s="65"/>
      <c r="I33" s="219"/>
      <c r="J33" s="390"/>
    </row>
    <row r="34" spans="1:13" ht="15.75" hidden="1" customHeight="1" thickBot="1" x14ac:dyDescent="0.3">
      <c r="A34" s="241"/>
      <c r="B34" s="720"/>
      <c r="C34" s="7"/>
      <c r="D34" s="128"/>
      <c r="E34" s="7"/>
      <c r="F34" s="125"/>
      <c r="G34" s="21"/>
      <c r="H34" s="120"/>
      <c r="I34" s="194"/>
      <c r="J34" s="390"/>
    </row>
    <row r="35" spans="1:13" ht="15.75" thickBot="1" x14ac:dyDescent="0.3">
      <c r="A35" s="84" t="s">
        <v>29</v>
      </c>
      <c r="B35" s="639" t="s">
        <v>76</v>
      </c>
      <c r="C35" s="640"/>
      <c r="D35" s="640"/>
      <c r="E35" s="640"/>
      <c r="F35" s="660"/>
      <c r="G35" s="660"/>
      <c r="H35" s="308">
        <f>H28+H29+H30+H31+H34+H32+H25</f>
        <v>0</v>
      </c>
      <c r="I35" s="308" t="e">
        <f>I28+I29+I30+I31+I34+#REF!</f>
        <v>#REF!</v>
      </c>
      <c r="J35" s="308" t="e">
        <f>J28+J29+J30+J31+J34+#REF!</f>
        <v>#REF!</v>
      </c>
    </row>
    <row r="36" spans="1:13" ht="15.75" thickBot="1" x14ac:dyDescent="0.3">
      <c r="A36" s="687">
        <v>1</v>
      </c>
      <c r="B36" s="103" t="s">
        <v>62</v>
      </c>
      <c r="C36" s="75" t="s">
        <v>77</v>
      </c>
      <c r="D36" s="15" t="s">
        <v>102</v>
      </c>
      <c r="E36" s="77" t="s">
        <v>103</v>
      </c>
      <c r="F36" s="41" t="s">
        <v>134</v>
      </c>
      <c r="G36" s="18" t="s">
        <v>135</v>
      </c>
      <c r="H36" s="47">
        <v>33915.74</v>
      </c>
      <c r="I36" s="264"/>
      <c r="J36" s="180"/>
      <c r="M36" s="38"/>
    </row>
    <row r="37" spans="1:13" ht="15.75" thickBot="1" x14ac:dyDescent="0.3">
      <c r="A37" s="688"/>
      <c r="B37" s="542"/>
      <c r="C37" s="78" t="s">
        <v>104</v>
      </c>
      <c r="D37" s="6"/>
      <c r="E37" s="128"/>
      <c r="F37" s="203"/>
      <c r="G37" s="545"/>
      <c r="H37" s="201"/>
      <c r="I37" s="265"/>
      <c r="J37" s="148"/>
    </row>
    <row r="38" spans="1:13" ht="15.75" hidden="1" thickBot="1" x14ac:dyDescent="0.3">
      <c r="A38" s="89">
        <v>2</v>
      </c>
      <c r="B38" s="423" t="s">
        <v>62</v>
      </c>
      <c r="C38" s="77"/>
      <c r="D38" s="15"/>
      <c r="E38" s="77"/>
      <c r="F38" s="251"/>
      <c r="G38" s="545"/>
      <c r="H38" s="354"/>
      <c r="I38" s="70"/>
      <c r="J38" s="204"/>
    </row>
    <row r="39" spans="1:13" ht="15.75" hidden="1" thickBot="1" x14ac:dyDescent="0.3">
      <c r="A39" s="564"/>
      <c r="B39" s="544"/>
      <c r="C39" s="76"/>
      <c r="D39" s="20"/>
      <c r="E39" s="68"/>
      <c r="F39" s="125"/>
      <c r="G39" s="21"/>
      <c r="H39" s="43"/>
      <c r="I39" s="70"/>
      <c r="J39" s="204"/>
    </row>
    <row r="40" spans="1:13" hidden="1" x14ac:dyDescent="0.25">
      <c r="A40" s="543">
        <v>3</v>
      </c>
      <c r="B40" s="103" t="s">
        <v>62</v>
      </c>
      <c r="C40" s="149"/>
      <c r="D40" s="15"/>
      <c r="E40" s="77"/>
      <c r="F40" s="518"/>
      <c r="G40" s="26"/>
      <c r="H40" s="349"/>
      <c r="I40" s="70"/>
      <c r="J40" s="204"/>
    </row>
    <row r="41" spans="1:13" ht="15.75" hidden="1" thickBot="1" x14ac:dyDescent="0.3">
      <c r="A41" s="543"/>
      <c r="B41" s="568"/>
      <c r="C41" s="92"/>
      <c r="D41" s="20"/>
      <c r="E41" s="68"/>
      <c r="F41" s="6"/>
      <c r="G41" s="504"/>
      <c r="H41" s="189"/>
      <c r="I41" s="70"/>
      <c r="J41" s="204"/>
    </row>
    <row r="42" spans="1:13" ht="15.75" thickBot="1" x14ac:dyDescent="0.3">
      <c r="A42" s="440"/>
      <c r="B42" s="441"/>
      <c r="C42" s="15"/>
      <c r="D42" s="442" t="s">
        <v>63</v>
      </c>
      <c r="E42" s="15"/>
      <c r="F42" s="24"/>
      <c r="G42" s="26"/>
      <c r="H42" s="443">
        <f>SUM(H36:J41)</f>
        <v>33915.74</v>
      </c>
      <c r="I42" s="443">
        <f t="shared" ref="I42:J42" si="0">I36</f>
        <v>0</v>
      </c>
      <c r="J42" s="443">
        <f t="shared" si="0"/>
        <v>0</v>
      </c>
    </row>
    <row r="43" spans="1:13" ht="15.75" thickBot="1" x14ac:dyDescent="0.3">
      <c r="A43" s="440">
        <v>1</v>
      </c>
      <c r="B43" s="452" t="s">
        <v>21</v>
      </c>
      <c r="C43" s="77" t="s">
        <v>77</v>
      </c>
      <c r="D43" s="15" t="s">
        <v>122</v>
      </c>
      <c r="E43" s="77" t="s">
        <v>136</v>
      </c>
      <c r="F43" s="582" t="s">
        <v>134</v>
      </c>
      <c r="G43" s="27" t="s">
        <v>138</v>
      </c>
      <c r="H43" s="352">
        <v>17908.38</v>
      </c>
      <c r="I43" s="449"/>
      <c r="J43" s="473"/>
    </row>
    <row r="44" spans="1:13" ht="15.75" thickBot="1" x14ac:dyDescent="0.3">
      <c r="A44" s="456"/>
      <c r="B44" s="455"/>
      <c r="C44" s="68" t="s">
        <v>137</v>
      </c>
      <c r="D44" s="20"/>
      <c r="E44" s="68"/>
      <c r="F44" s="25"/>
      <c r="G44" s="64"/>
      <c r="H44" s="420"/>
      <c r="I44" s="420"/>
      <c r="J44" s="420"/>
    </row>
    <row r="45" spans="1:13" ht="15.75" thickBot="1" x14ac:dyDescent="0.3">
      <c r="A45" s="453">
        <v>2</v>
      </c>
      <c r="B45" s="244" t="s">
        <v>21</v>
      </c>
      <c r="C45" s="77" t="s">
        <v>95</v>
      </c>
      <c r="D45" s="15" t="s">
        <v>94</v>
      </c>
      <c r="E45" s="77" t="s">
        <v>100</v>
      </c>
      <c r="F45" s="42" t="s">
        <v>134</v>
      </c>
      <c r="G45" s="64" t="s">
        <v>139</v>
      </c>
      <c r="H45" s="638">
        <v>1891.07</v>
      </c>
      <c r="I45" s="454"/>
      <c r="J45" s="272"/>
    </row>
    <row r="46" spans="1:13" ht="15.75" thickBot="1" x14ac:dyDescent="0.3">
      <c r="A46" s="451"/>
      <c r="B46" s="455"/>
      <c r="C46" s="128" t="s">
        <v>101</v>
      </c>
      <c r="D46" s="6"/>
      <c r="E46" s="128"/>
      <c r="F46" s="41"/>
      <c r="G46" s="18"/>
      <c r="H46" s="150"/>
      <c r="I46" s="421"/>
      <c r="J46" s="272"/>
    </row>
    <row r="47" spans="1:13" ht="15.75" hidden="1" thickBot="1" x14ac:dyDescent="0.3">
      <c r="A47" s="436"/>
      <c r="B47" s="438"/>
      <c r="C47" s="76"/>
      <c r="D47" s="68"/>
      <c r="E47" s="68"/>
      <c r="F47" s="33"/>
      <c r="G47" s="21"/>
      <c r="H47" s="505"/>
      <c r="I47" s="296"/>
      <c r="J47" s="59"/>
    </row>
    <row r="48" spans="1:13" ht="15.75" hidden="1" thickBot="1" x14ac:dyDescent="0.3">
      <c r="A48" s="90">
        <v>1</v>
      </c>
      <c r="B48" s="437" t="s">
        <v>21</v>
      </c>
      <c r="C48" s="75"/>
      <c r="D48" s="6"/>
      <c r="E48" s="77"/>
      <c r="F48" s="42"/>
      <c r="G48" s="22"/>
      <c r="H48" s="450"/>
      <c r="I48" s="266"/>
      <c r="J48" s="433"/>
    </row>
    <row r="49" spans="1:13" ht="15.75" hidden="1" thickBot="1" x14ac:dyDescent="0.3">
      <c r="A49" s="438"/>
      <c r="B49" s="439"/>
      <c r="C49" s="78"/>
      <c r="D49" s="6"/>
      <c r="E49" s="128"/>
      <c r="F49" s="42"/>
      <c r="G49" s="45"/>
      <c r="H49" s="566"/>
      <c r="I49" s="255"/>
      <c r="J49" s="203"/>
    </row>
    <row r="50" spans="1:13" ht="15.75" thickBot="1" x14ac:dyDescent="0.3">
      <c r="A50" s="725" t="s">
        <v>56</v>
      </c>
      <c r="B50" s="726"/>
      <c r="C50" s="726"/>
      <c r="D50" s="726"/>
      <c r="E50" s="726"/>
      <c r="F50" s="726"/>
      <c r="G50" s="726"/>
      <c r="H50" s="303">
        <f>H43+H45+H46+H47+H48+H49</f>
        <v>19799.45</v>
      </c>
      <c r="I50" s="303">
        <f t="shared" ref="I50:J50" si="1">I43+I45+I46+I47+I48</f>
        <v>0</v>
      </c>
      <c r="J50" s="303">
        <f t="shared" si="1"/>
        <v>0</v>
      </c>
      <c r="M50" s="38"/>
    </row>
    <row r="51" spans="1:13" ht="15.75" hidden="1" thickBot="1" x14ac:dyDescent="0.3">
      <c r="A51" s="213">
        <v>1</v>
      </c>
      <c r="B51" s="243" t="s">
        <v>27</v>
      </c>
      <c r="C51" s="15"/>
      <c r="D51" s="77"/>
      <c r="E51" s="15"/>
      <c r="F51" s="156"/>
      <c r="G51" s="18"/>
      <c r="H51" s="37"/>
      <c r="I51" s="445"/>
      <c r="J51" s="446"/>
    </row>
    <row r="52" spans="1:13" ht="15.75" hidden="1" thickBot="1" x14ac:dyDescent="0.3">
      <c r="A52" s="447"/>
      <c r="B52" s="448"/>
      <c r="C52" s="25"/>
      <c r="D52" s="53"/>
      <c r="E52" s="20"/>
      <c r="F52" s="127"/>
      <c r="G52" s="18"/>
      <c r="H52" s="18"/>
      <c r="I52" s="191"/>
      <c r="J52" s="109"/>
    </row>
    <row r="53" spans="1:13" ht="15.75" hidden="1" thickBot="1" x14ac:dyDescent="0.3">
      <c r="A53" s="402"/>
      <c r="B53" s="357"/>
      <c r="C53" s="234"/>
      <c r="D53" s="20"/>
      <c r="E53" s="68"/>
      <c r="F53" s="34"/>
      <c r="G53" s="19"/>
      <c r="H53" s="444"/>
      <c r="I53" s="29"/>
      <c r="J53" s="69"/>
    </row>
    <row r="54" spans="1:13" hidden="1" x14ac:dyDescent="0.25">
      <c r="A54" s="332">
        <v>2</v>
      </c>
      <c r="B54" s="333" t="s">
        <v>27</v>
      </c>
      <c r="C54" s="128"/>
      <c r="D54" s="128"/>
      <c r="E54" s="128"/>
      <c r="F54" s="384"/>
      <c r="G54" s="63"/>
      <c r="H54" s="350"/>
      <c r="I54" s="120"/>
      <c r="J54" s="108"/>
    </row>
    <row r="55" spans="1:13" ht="15.75" hidden="1" thickBot="1" x14ac:dyDescent="0.3">
      <c r="A55" s="273"/>
      <c r="B55" s="284"/>
      <c r="C55" s="128"/>
      <c r="D55" s="128"/>
      <c r="E55" s="128"/>
      <c r="F55" s="33"/>
      <c r="G55" s="45"/>
      <c r="H55" s="388"/>
      <c r="I55" s="109"/>
      <c r="J55" s="108"/>
    </row>
    <row r="56" spans="1:13" hidden="1" x14ac:dyDescent="0.25">
      <c r="A56" s="393"/>
      <c r="B56" s="356"/>
      <c r="C56" s="128"/>
      <c r="D56" s="128"/>
      <c r="E56" s="128"/>
      <c r="F56" s="33"/>
      <c r="G56" s="45"/>
      <c r="H56" s="388"/>
      <c r="I56" s="69"/>
      <c r="J56" s="108"/>
    </row>
    <row r="57" spans="1:13" ht="15.75" hidden="1" thickBot="1" x14ac:dyDescent="0.3">
      <c r="A57" s="393"/>
      <c r="B57" s="356"/>
      <c r="C57" s="128"/>
      <c r="D57" s="128"/>
      <c r="E57" s="128"/>
      <c r="F57" s="41"/>
      <c r="G57" s="18"/>
      <c r="H57" s="49"/>
      <c r="I57" s="69"/>
      <c r="J57" s="108"/>
    </row>
    <row r="58" spans="1:13" ht="15.75" hidden="1" thickBot="1" x14ac:dyDescent="0.3">
      <c r="A58" s="89">
        <v>1</v>
      </c>
      <c r="B58" s="285" t="s">
        <v>27</v>
      </c>
      <c r="C58" s="347"/>
      <c r="D58" s="77"/>
      <c r="E58" s="225"/>
      <c r="F58" s="405"/>
      <c r="G58" s="32"/>
      <c r="H58" s="37"/>
      <c r="I58" s="107"/>
      <c r="J58" s="108"/>
    </row>
    <row r="59" spans="1:13" hidden="1" x14ac:dyDescent="0.25">
      <c r="A59" s="283"/>
      <c r="B59" s="286"/>
      <c r="C59" s="348"/>
      <c r="D59" s="128"/>
      <c r="E59" s="204"/>
      <c r="F59" s="387"/>
      <c r="G59" s="45"/>
      <c r="H59" s="120"/>
      <c r="I59" s="108"/>
      <c r="J59" s="108"/>
    </row>
    <row r="60" spans="1:13" ht="15.75" hidden="1" thickBot="1" x14ac:dyDescent="0.3">
      <c r="A60" s="404"/>
      <c r="B60" s="287"/>
      <c r="C60" s="162"/>
      <c r="D60" s="250"/>
      <c r="E60" s="171"/>
      <c r="F60" s="387"/>
      <c r="G60" s="45"/>
      <c r="H60" s="120"/>
      <c r="I60" s="108"/>
      <c r="J60" s="109"/>
    </row>
    <row r="61" spans="1:13" hidden="1" x14ac:dyDescent="0.25">
      <c r="A61" s="403"/>
      <c r="B61" s="288"/>
      <c r="C61" s="289"/>
      <c r="D61" s="403"/>
      <c r="E61" s="222"/>
      <c r="F61" s="387"/>
      <c r="G61" s="45"/>
      <c r="H61" s="120"/>
      <c r="I61" s="108"/>
      <c r="J61" s="148"/>
    </row>
    <row r="62" spans="1:13" ht="15.75" hidden="1" thickBot="1" x14ac:dyDescent="0.3">
      <c r="A62" s="403"/>
      <c r="B62" s="288"/>
      <c r="C62" s="290"/>
      <c r="D62" s="91"/>
      <c r="E62" s="320"/>
      <c r="F62" s="387"/>
      <c r="G62" s="45"/>
      <c r="H62" s="388"/>
      <c r="I62" s="109"/>
      <c r="J62" s="128"/>
    </row>
    <row r="63" spans="1:13" ht="15.75" thickBot="1" x14ac:dyDescent="0.3">
      <c r="A63" s="727" t="s">
        <v>42</v>
      </c>
      <c r="B63" s="726"/>
      <c r="C63" s="726"/>
      <c r="D63" s="726"/>
      <c r="E63" s="726"/>
      <c r="F63" s="726"/>
      <c r="G63" s="726"/>
      <c r="H63" s="303">
        <f>SUM(H51:H62)</f>
        <v>0</v>
      </c>
      <c r="I63" s="303">
        <f t="shared" ref="I63:J63" si="2">SUM(I51:I62)</f>
        <v>0</v>
      </c>
      <c r="J63" s="303">
        <f t="shared" si="2"/>
        <v>0</v>
      </c>
      <c r="L63" s="38"/>
    </row>
    <row r="64" spans="1:13" ht="26.25" hidden="1" thickBot="1" x14ac:dyDescent="0.3">
      <c r="A64" s="124">
        <v>1</v>
      </c>
      <c r="B64" s="306" t="s">
        <v>26</v>
      </c>
      <c r="C64" s="75"/>
      <c r="D64" s="15"/>
      <c r="E64" s="77"/>
      <c r="F64" s="98"/>
      <c r="G64" s="18"/>
      <c r="H64" s="47"/>
      <c r="I64" s="432"/>
      <c r="J64" s="122"/>
    </row>
    <row r="65" spans="1:13" ht="15.75" hidden="1" thickBot="1" x14ac:dyDescent="0.3">
      <c r="A65" s="66"/>
      <c r="B65" s="326"/>
      <c r="C65" s="78"/>
      <c r="D65" s="6"/>
      <c r="E65" s="128"/>
      <c r="F65" s="96"/>
      <c r="G65" s="21"/>
      <c r="H65" s="516"/>
      <c r="I65" s="473"/>
      <c r="J65" s="68"/>
    </row>
    <row r="66" spans="1:13" ht="15.75" hidden="1" thickBot="1" x14ac:dyDescent="0.3">
      <c r="A66" s="66"/>
      <c r="B66" s="326"/>
      <c r="C66" s="78"/>
      <c r="D66" s="6"/>
      <c r="E66" s="7"/>
      <c r="F66" s="33"/>
      <c r="G66" s="32"/>
      <c r="H66" s="150"/>
      <c r="I66" s="485"/>
      <c r="J66" s="128"/>
    </row>
    <row r="67" spans="1:13" ht="25.5" x14ac:dyDescent="0.25">
      <c r="A67" s="124">
        <v>1</v>
      </c>
      <c r="B67" s="306" t="s">
        <v>26</v>
      </c>
      <c r="C67" s="77" t="s">
        <v>77</v>
      </c>
      <c r="D67" s="15" t="s">
        <v>126</v>
      </c>
      <c r="E67" s="17" t="s">
        <v>127</v>
      </c>
      <c r="F67" s="628" t="s">
        <v>134</v>
      </c>
      <c r="G67" s="27" t="s">
        <v>140</v>
      </c>
      <c r="H67" s="143">
        <v>14000</v>
      </c>
      <c r="I67" s="56"/>
      <c r="J67" s="389"/>
    </row>
    <row r="68" spans="1:13" ht="15.75" thickBot="1" x14ac:dyDescent="0.3">
      <c r="A68" s="117"/>
      <c r="B68" s="424"/>
      <c r="C68" s="68" t="s">
        <v>128</v>
      </c>
      <c r="D68" s="20"/>
      <c r="E68" s="8"/>
      <c r="F68" s="425"/>
      <c r="G68" s="64"/>
      <c r="H68" s="28"/>
      <c r="I68" s="182"/>
      <c r="J68" s="389"/>
    </row>
    <row r="69" spans="1:13" ht="15.75" hidden="1" thickBot="1" x14ac:dyDescent="0.3">
      <c r="A69" s="66"/>
      <c r="B69" s="386"/>
      <c r="C69" s="78"/>
      <c r="D69" s="417"/>
      <c r="E69" s="128"/>
      <c r="F69" s="96"/>
      <c r="G69" s="21"/>
      <c r="H69" s="56"/>
      <c r="I69" s="28"/>
      <c r="J69" s="390"/>
    </row>
    <row r="70" spans="1:13" ht="15" customHeight="1" thickBot="1" x14ac:dyDescent="0.3">
      <c r="A70" s="124">
        <v>1</v>
      </c>
      <c r="B70" s="534" t="s">
        <v>41</v>
      </c>
      <c r="C70" s="77" t="s">
        <v>77</v>
      </c>
      <c r="D70" s="15" t="s">
        <v>123</v>
      </c>
      <c r="E70" s="17" t="s">
        <v>129</v>
      </c>
      <c r="F70" s="463" t="s">
        <v>134</v>
      </c>
      <c r="G70" s="18" t="s">
        <v>141</v>
      </c>
      <c r="H70" s="47">
        <v>1347804.05</v>
      </c>
      <c r="I70" s="33"/>
      <c r="J70" s="390"/>
    </row>
    <row r="71" spans="1:13" ht="15.75" thickBot="1" x14ac:dyDescent="0.3">
      <c r="A71" s="66"/>
      <c r="B71" s="535" t="s">
        <v>65</v>
      </c>
      <c r="C71" s="68" t="s">
        <v>130</v>
      </c>
      <c r="D71" s="20"/>
      <c r="E71" s="8"/>
      <c r="F71" s="96"/>
      <c r="G71" s="504"/>
      <c r="H71" s="35"/>
      <c r="I71" s="412"/>
      <c r="J71" s="390"/>
    </row>
    <row r="72" spans="1:13" x14ac:dyDescent="0.25">
      <c r="A72" s="567">
        <v>2</v>
      </c>
      <c r="B72" s="569" t="s">
        <v>41</v>
      </c>
      <c r="C72" s="77" t="s">
        <v>95</v>
      </c>
      <c r="D72" s="15" t="s">
        <v>93</v>
      </c>
      <c r="E72" s="77" t="s">
        <v>124</v>
      </c>
      <c r="F72" s="409" t="s">
        <v>134</v>
      </c>
      <c r="G72" s="21" t="s">
        <v>142</v>
      </c>
      <c r="H72" s="637">
        <v>64889.54</v>
      </c>
      <c r="I72" s="181"/>
      <c r="J72" s="390"/>
    </row>
    <row r="73" spans="1:13" ht="15.75" thickBot="1" x14ac:dyDescent="0.3">
      <c r="A73" s="87"/>
      <c r="B73" s="572" t="s">
        <v>65</v>
      </c>
      <c r="C73" s="128" t="s">
        <v>125</v>
      </c>
      <c r="D73" s="6"/>
      <c r="E73" s="128"/>
      <c r="F73" s="98"/>
      <c r="G73" s="18"/>
      <c r="H73" s="47"/>
      <c r="I73" s="182"/>
      <c r="J73" s="390"/>
    </row>
    <row r="74" spans="1:13" hidden="1" x14ac:dyDescent="0.25">
      <c r="A74" s="124">
        <v>1</v>
      </c>
      <c r="B74" s="728" t="s">
        <v>26</v>
      </c>
      <c r="C74" s="128"/>
      <c r="D74" s="6"/>
      <c r="E74" s="7"/>
      <c r="F74" s="597"/>
      <c r="G74" s="21"/>
      <c r="H74" s="56"/>
      <c r="I74" s="97"/>
      <c r="J74" s="23"/>
    </row>
    <row r="75" spans="1:13" ht="15.75" hidden="1" thickBot="1" x14ac:dyDescent="0.3">
      <c r="A75" s="117"/>
      <c r="B75" s="729"/>
      <c r="C75" s="128"/>
      <c r="D75" s="6"/>
      <c r="E75" s="7"/>
      <c r="F75" s="162"/>
      <c r="G75" s="22"/>
      <c r="H75" s="250"/>
      <c r="I75" s="96"/>
      <c r="J75" s="390"/>
      <c r="M75" s="38"/>
    </row>
    <row r="76" spans="1:13" ht="15" hidden="1" customHeight="1" x14ac:dyDescent="0.25">
      <c r="A76" s="66"/>
      <c r="B76" s="728" t="s">
        <v>26</v>
      </c>
      <c r="C76" s="77"/>
      <c r="D76" s="15"/>
      <c r="E76" s="77"/>
      <c r="F76" s="409"/>
      <c r="G76" s="21"/>
      <c r="H76" s="56"/>
      <c r="I76" s="110"/>
      <c r="J76" s="537"/>
      <c r="M76" s="38"/>
    </row>
    <row r="77" spans="1:13" ht="15.75" hidden="1" thickBot="1" x14ac:dyDescent="0.3">
      <c r="A77" s="66"/>
      <c r="B77" s="729"/>
      <c r="C77" s="128"/>
      <c r="D77" s="6"/>
      <c r="E77" s="128"/>
      <c r="F77" s="98"/>
      <c r="G77" s="18"/>
      <c r="H77" s="182"/>
      <c r="I77" s="110"/>
      <c r="J77" s="537"/>
      <c r="M77" s="38"/>
    </row>
    <row r="78" spans="1:13" ht="15.75" hidden="1" thickBot="1" x14ac:dyDescent="0.3">
      <c r="A78" s="66"/>
      <c r="B78" s="536"/>
      <c r="C78" s="128"/>
      <c r="D78" s="578"/>
      <c r="E78" s="128"/>
      <c r="F78" s="425"/>
      <c r="G78" s="30"/>
      <c r="H78" s="28"/>
      <c r="I78" s="110"/>
      <c r="J78" s="537"/>
      <c r="M78" s="38"/>
    </row>
    <row r="79" spans="1:13" ht="16.5" hidden="1" customHeight="1" x14ac:dyDescent="0.25">
      <c r="A79" s="124"/>
      <c r="B79" s="728" t="s">
        <v>26</v>
      </c>
      <c r="C79" s="77"/>
      <c r="D79" s="15"/>
      <c r="E79" s="17"/>
      <c r="F79" s="621"/>
      <c r="G79" s="601"/>
      <c r="H79" s="24"/>
      <c r="I79" s="110"/>
      <c r="J79" s="537"/>
      <c r="M79" s="38"/>
    </row>
    <row r="80" spans="1:13" ht="15.75" hidden="1" thickBot="1" x14ac:dyDescent="0.3">
      <c r="A80" s="117"/>
      <c r="B80" s="729"/>
      <c r="C80" s="128"/>
      <c r="D80" s="6"/>
      <c r="E80" s="7"/>
      <c r="F80" s="98"/>
      <c r="G80" s="30"/>
      <c r="H80" s="538"/>
      <c r="I80" s="110"/>
      <c r="J80" s="537"/>
      <c r="M80" s="38"/>
    </row>
    <row r="81" spans="1:13" hidden="1" x14ac:dyDescent="0.25">
      <c r="A81" s="66">
        <v>4</v>
      </c>
      <c r="B81" s="728" t="s">
        <v>26</v>
      </c>
      <c r="C81" s="77"/>
      <c r="D81" s="15"/>
      <c r="E81" s="77"/>
      <c r="F81" s="622"/>
      <c r="G81" s="27"/>
      <c r="H81" s="143"/>
      <c r="I81" s="61"/>
      <c r="J81" s="390"/>
    </row>
    <row r="82" spans="1:13" ht="15.75" hidden="1" thickBot="1" x14ac:dyDescent="0.3">
      <c r="A82" s="117"/>
      <c r="B82" s="730"/>
      <c r="C82" s="128"/>
      <c r="D82" s="6"/>
      <c r="E82" s="128"/>
      <c r="F82" s="47"/>
      <c r="G82" s="18"/>
      <c r="H82" s="47"/>
      <c r="I82" s="202"/>
      <c r="J82" s="390"/>
    </row>
    <row r="83" spans="1:13" ht="15.75" hidden="1" thickBot="1" x14ac:dyDescent="0.3">
      <c r="A83" s="66">
        <v>5</v>
      </c>
      <c r="B83" s="731" t="s">
        <v>26</v>
      </c>
      <c r="C83" s="77"/>
      <c r="D83" s="15"/>
      <c r="E83" s="77"/>
      <c r="F83" s="409"/>
      <c r="G83" s="21"/>
      <c r="H83" s="56"/>
      <c r="I83" s="41"/>
      <c r="J83" s="390"/>
    </row>
    <row r="84" spans="1:13" ht="15.75" hidden="1" thickBot="1" x14ac:dyDescent="0.3">
      <c r="A84" s="66"/>
      <c r="B84" s="732"/>
      <c r="C84" s="78"/>
      <c r="D84" s="6"/>
      <c r="E84" s="128"/>
      <c r="F84" s="96"/>
      <c r="G84" s="21"/>
      <c r="H84" s="56"/>
      <c r="I84" s="206"/>
      <c r="J84" s="390"/>
    </row>
    <row r="85" spans="1:13" hidden="1" x14ac:dyDescent="0.25">
      <c r="A85" s="66"/>
      <c r="B85" s="731" t="s">
        <v>26</v>
      </c>
      <c r="C85" s="77"/>
      <c r="D85" s="15"/>
      <c r="E85" s="77"/>
      <c r="F85" s="409"/>
      <c r="G85" s="21"/>
      <c r="H85" s="56"/>
      <c r="I85" s="6"/>
      <c r="J85" s="128"/>
    </row>
    <row r="86" spans="1:13" ht="15.75" hidden="1" thickBot="1" x14ac:dyDescent="0.3">
      <c r="A86" s="66"/>
      <c r="B86" s="732"/>
      <c r="C86" s="128"/>
      <c r="D86" s="6"/>
      <c r="E86" s="128"/>
      <c r="F86" s="25"/>
      <c r="G86" s="64"/>
      <c r="H86" s="25"/>
      <c r="I86" s="6"/>
      <c r="J86" s="128"/>
    </row>
    <row r="87" spans="1:13" ht="15.75" hidden="1" thickBot="1" x14ac:dyDescent="0.3">
      <c r="A87" s="66"/>
      <c r="B87" s="623"/>
      <c r="C87" s="6"/>
      <c r="D87" s="6"/>
      <c r="E87" s="6"/>
      <c r="F87" s="25"/>
      <c r="G87" s="64"/>
      <c r="H87" s="25"/>
      <c r="I87" s="6"/>
      <c r="J87" s="128"/>
    </row>
    <row r="88" spans="1:13" ht="15.75" hidden="1" thickBot="1" x14ac:dyDescent="0.3">
      <c r="A88" s="66"/>
      <c r="B88" s="623"/>
      <c r="C88" s="6"/>
      <c r="D88" s="6"/>
      <c r="E88" s="6"/>
      <c r="F88" s="25"/>
      <c r="G88" s="64"/>
      <c r="H88" s="25"/>
      <c r="I88" s="6"/>
      <c r="J88" s="128"/>
    </row>
    <row r="89" spans="1:13" ht="15.75" hidden="1" thickBot="1" x14ac:dyDescent="0.3">
      <c r="A89" s="66"/>
      <c r="B89" s="623"/>
      <c r="C89" s="6"/>
      <c r="D89" s="6"/>
      <c r="E89" s="6"/>
      <c r="F89" s="25"/>
      <c r="G89" s="64"/>
      <c r="H89" s="25"/>
      <c r="I89" s="6"/>
      <c r="J89" s="128"/>
    </row>
    <row r="90" spans="1:13" ht="15.75" hidden="1" thickBot="1" x14ac:dyDescent="0.3">
      <c r="A90" s="66"/>
      <c r="B90" s="623"/>
      <c r="C90" s="6"/>
      <c r="D90" s="6"/>
      <c r="E90" s="6"/>
      <c r="F90" s="25"/>
      <c r="G90" s="64"/>
      <c r="H90" s="25"/>
      <c r="I90" s="6"/>
      <c r="J90" s="128"/>
    </row>
    <row r="91" spans="1:13" ht="15.75" hidden="1" thickBot="1" x14ac:dyDescent="0.3">
      <c r="A91" s="66"/>
      <c r="B91" s="623"/>
      <c r="C91" s="6"/>
      <c r="D91" s="6"/>
      <c r="E91" s="6"/>
      <c r="F91" s="25"/>
      <c r="G91" s="64"/>
      <c r="H91" s="25"/>
      <c r="I91" s="6"/>
      <c r="J91" s="128"/>
    </row>
    <row r="92" spans="1:13" ht="15.75" thickBot="1" x14ac:dyDescent="0.3">
      <c r="A92" s="721" t="s">
        <v>38</v>
      </c>
      <c r="B92" s="722"/>
      <c r="C92" s="722"/>
      <c r="D92" s="722"/>
      <c r="E92" s="722"/>
      <c r="F92" s="722"/>
      <c r="G92" s="722"/>
      <c r="H92" s="304">
        <f>SUM(H64:J85)</f>
        <v>1426693.59</v>
      </c>
      <c r="I92" s="304" t="e">
        <f>I64+I83+I70+I74+I75+#REF!+I81+I65+I67+I68+I69+I71+#REF!+I72</f>
        <v>#REF!</v>
      </c>
      <c r="J92" s="304" t="e">
        <f>J64+J83+J70+J74+J75+#REF!+J81+J65+J67+J68+J69+J71+#REF!+J72</f>
        <v>#REF!</v>
      </c>
      <c r="M92" s="38"/>
    </row>
    <row r="93" spans="1:13" hidden="1" x14ac:dyDescent="0.25">
      <c r="A93" s="7">
        <v>1</v>
      </c>
      <c r="B93" s="205" t="s">
        <v>51</v>
      </c>
      <c r="C93" s="128"/>
      <c r="D93" s="128"/>
      <c r="E93" s="128"/>
      <c r="F93" s="125"/>
      <c r="G93" s="63"/>
      <c r="H93" s="221"/>
      <c r="I93" s="196"/>
      <c r="J93" s="43"/>
    </row>
    <row r="94" spans="1:13" ht="15.75" hidden="1" thickBot="1" x14ac:dyDescent="0.3">
      <c r="A94" s="7"/>
      <c r="B94" s="157"/>
      <c r="C94" s="128"/>
      <c r="D94" s="128"/>
      <c r="E94" s="128"/>
      <c r="F94" s="125"/>
      <c r="G94" s="174"/>
      <c r="H94" s="199"/>
      <c r="I94" s="206"/>
      <c r="J94" s="390"/>
    </row>
    <row r="95" spans="1:13" hidden="1" x14ac:dyDescent="0.25">
      <c r="A95" s="7"/>
      <c r="B95" s="157"/>
      <c r="C95" s="7"/>
      <c r="D95" s="128"/>
      <c r="E95" s="7"/>
      <c r="F95" s="125"/>
      <c r="G95" s="174"/>
      <c r="H95" s="198"/>
      <c r="I95" s="206"/>
      <c r="J95" s="390"/>
    </row>
    <row r="96" spans="1:13" ht="15.75" hidden="1" thickBot="1" x14ac:dyDescent="0.3">
      <c r="A96" s="39"/>
      <c r="B96" s="55"/>
      <c r="C96" s="7"/>
      <c r="D96" s="128"/>
      <c r="E96" s="7"/>
      <c r="F96" s="127"/>
      <c r="G96" s="175"/>
      <c r="H96" s="199"/>
      <c r="I96" s="206"/>
      <c r="J96" s="390"/>
    </row>
    <row r="97" spans="1:10" ht="15.75" thickBot="1" x14ac:dyDescent="0.3">
      <c r="A97" s="723" t="s">
        <v>52</v>
      </c>
      <c r="B97" s="724"/>
      <c r="C97" s="724"/>
      <c r="D97" s="724"/>
      <c r="E97" s="724"/>
      <c r="F97" s="724"/>
      <c r="G97" s="724"/>
      <c r="H97" s="302">
        <f>SUM(H93:H96)</f>
        <v>0</v>
      </c>
      <c r="I97" s="327">
        <f t="shared" ref="I97:J97" si="3">SUM(I93:I96)</f>
        <v>0</v>
      </c>
      <c r="J97" s="302">
        <f t="shared" si="3"/>
        <v>0</v>
      </c>
    </row>
    <row r="98" spans="1:10" ht="15.75" thickBot="1" x14ac:dyDescent="0.3">
      <c r="A98" s="723" t="s">
        <v>17</v>
      </c>
      <c r="B98" s="724"/>
      <c r="C98" s="724"/>
      <c r="D98" s="724"/>
      <c r="E98" s="724"/>
      <c r="F98" s="724"/>
      <c r="G98" s="724"/>
      <c r="H98" s="302">
        <f>H24+H63+H97+H35+H50+H42+H92</f>
        <v>1545624.46</v>
      </c>
      <c r="I98" s="302" t="e">
        <f>I24+I63+I97+I35+I50+I42+I92</f>
        <v>#REF!</v>
      </c>
      <c r="J98" s="302" t="e">
        <f>H98-I98</f>
        <v>#REF!</v>
      </c>
    </row>
  </sheetData>
  <mergeCells count="17">
    <mergeCell ref="A92:G92"/>
    <mergeCell ref="A97:G97"/>
    <mergeCell ref="A98:G98"/>
    <mergeCell ref="A50:G50"/>
    <mergeCell ref="A63:G63"/>
    <mergeCell ref="B74:B75"/>
    <mergeCell ref="B81:B82"/>
    <mergeCell ref="B83:B84"/>
    <mergeCell ref="B76:B77"/>
    <mergeCell ref="B79:B80"/>
    <mergeCell ref="B85:B86"/>
    <mergeCell ref="A36:A37"/>
    <mergeCell ref="C5:C6"/>
    <mergeCell ref="A24:G24"/>
    <mergeCell ref="B25:B27"/>
    <mergeCell ref="B28:B34"/>
    <mergeCell ref="B35:G35"/>
  </mergeCells>
  <pageMargins left="0" right="0" top="0" bottom="0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TESTE </vt:lpstr>
      <vt:lpstr> 50% </vt:lpstr>
      <vt:lpstr>50%CV </vt:lpstr>
      <vt:lpstr>Unice CV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2025-11-27T06:44:00Z</cp:lastPrinted>
  <dcterms:created xsi:type="dcterms:W3CDTF">2018-07-04T12:33:56Z</dcterms:created>
  <dcterms:modified xsi:type="dcterms:W3CDTF">2025-12-17T13:03:37Z</dcterms:modified>
</cp:coreProperties>
</file>