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 activeTab="1"/>
  </bookViews>
  <sheets>
    <sheet name="PNS CV IUN.25" sheetId="24" r:id="rId1"/>
    <sheet name="TESTE IUN.25" sheetId="25" r:id="rId2"/>
    <sheet name="Unice CV IUN.25" sheetId="29" r:id="rId3"/>
  </sheets>
  <calcPr calcId="145621"/>
</workbook>
</file>

<file path=xl/calcChain.xml><?xml version="1.0" encoding="utf-8"?>
<calcChain xmlns="http://schemas.openxmlformats.org/spreadsheetml/2006/main">
  <c r="J17" i="24" l="1"/>
  <c r="K17" i="24"/>
  <c r="J9" i="24"/>
  <c r="H35" i="29" l="1"/>
  <c r="I14" i="24" l="1"/>
  <c r="H50" i="29" l="1"/>
  <c r="H42" i="29"/>
  <c r="H24" i="29"/>
  <c r="H86" i="29" l="1"/>
  <c r="H23" i="25" l="1"/>
  <c r="J14" i="24" l="1"/>
  <c r="J23" i="24" s="1"/>
  <c r="K14" i="24"/>
  <c r="K23" i="24" s="1"/>
  <c r="I86" i="29" l="1"/>
  <c r="J86" i="29"/>
  <c r="I63" i="29"/>
  <c r="J63" i="29"/>
  <c r="I50" i="29"/>
  <c r="J50" i="29"/>
  <c r="I35" i="29"/>
  <c r="J35" i="29"/>
  <c r="I55" i="25" l="1"/>
  <c r="J55" i="25"/>
  <c r="I23" i="25"/>
  <c r="J23" i="25"/>
  <c r="I19" i="25"/>
  <c r="J17" i="25"/>
  <c r="J18" i="25"/>
  <c r="J19" i="25" l="1"/>
  <c r="I22" i="24" l="1"/>
  <c r="I17" i="24"/>
  <c r="I23" i="24" l="1"/>
  <c r="J91" i="29" l="1"/>
  <c r="I91" i="29"/>
  <c r="H91" i="29"/>
  <c r="H63" i="29"/>
  <c r="J42" i="29"/>
  <c r="I42" i="29"/>
  <c r="J24" i="29"/>
  <c r="I24" i="29"/>
  <c r="H92" i="29" l="1"/>
  <c r="I92" i="29"/>
  <c r="J92" i="29" l="1"/>
  <c r="H55" i="25" l="1"/>
  <c r="H41" i="25"/>
  <c r="J29" i="25"/>
  <c r="J56" i="25" s="1"/>
  <c r="I29" i="25"/>
  <c r="I56" i="25" s="1"/>
  <c r="H29" i="25"/>
  <c r="H19" i="25"/>
  <c r="H56" i="25" l="1"/>
</calcChain>
</file>

<file path=xl/sharedStrings.xml><?xml version="1.0" encoding="utf-8"?>
<sst xmlns="http://schemas.openxmlformats.org/spreadsheetml/2006/main" count="245" uniqueCount="130">
  <si>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</si>
  <si>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</si>
  <si>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</si>
  <si>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</si>
  <si>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</si>
  <si>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</si>
  <si>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</si>
  <si>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</si>
  <si>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</si>
  <si>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medicament</t>
  </si>
  <si>
    <t>Tip</t>
  </si>
  <si>
    <t>plata factura cesionata</t>
  </si>
  <si>
    <t>medic.</t>
  </si>
  <si>
    <t>TOTAL</t>
  </si>
  <si>
    <t>TOTAL  FARMEXIM</t>
  </si>
  <si>
    <t>TOTAL FARMEXIM</t>
  </si>
  <si>
    <t>UNICE C-V</t>
  </si>
  <si>
    <t xml:space="preserve">TOTAL  </t>
  </si>
  <si>
    <t>TOTAL DONA LOGISTICA</t>
  </si>
  <si>
    <t>MEDIPLUS EXIM SRL</t>
  </si>
  <si>
    <t>DONA LOGISTICA</t>
  </si>
  <si>
    <t>Date inregistrare CAS MM</t>
  </si>
  <si>
    <t xml:space="preserve">ALLIANCE HEALTHCARE </t>
  </si>
  <si>
    <t xml:space="preserve">ALLIANCE  HEALTHCARE </t>
  </si>
  <si>
    <t>FARMEXIM</t>
  </si>
  <si>
    <t xml:space="preserve">                                                                                                      TOTAL MEDIPLUS EXIM</t>
  </si>
  <si>
    <t>TRADING</t>
  </si>
  <si>
    <t>FILDAS TRADING</t>
  </si>
  <si>
    <t>TOTAL FILDAS TRADING</t>
  </si>
  <si>
    <t>T O T A L  ALLIANCE HEALTHCARE</t>
  </si>
  <si>
    <t>TOTAL ALLIANCE HEALTHCARE</t>
  </si>
  <si>
    <t xml:space="preserve">FILDAS </t>
  </si>
  <si>
    <t xml:space="preserve">ALLIANCE  </t>
  </si>
  <si>
    <t xml:space="preserve">TOTAL  FARMEXIM                 </t>
  </si>
  <si>
    <t xml:space="preserve"> MEDIPLUS EXIM</t>
  </si>
  <si>
    <t xml:space="preserve"> TOTAL MEDIPLUS EXIM</t>
  </si>
  <si>
    <t>valoare factura cesionata</t>
  </si>
  <si>
    <t>decontare</t>
  </si>
  <si>
    <t>Propus spre</t>
  </si>
  <si>
    <t>PHARMA</t>
  </si>
  <si>
    <t>T O T A L  PHARMA</t>
  </si>
  <si>
    <t>T O TAL DONA LOGISTICA</t>
  </si>
  <si>
    <t>T OTAL FILDAS TRADING</t>
  </si>
  <si>
    <t>Plata factura cesionata</t>
  </si>
  <si>
    <t>ALLIANCE HEALTHCARE</t>
  </si>
  <si>
    <t>PHARMAFARM</t>
  </si>
  <si>
    <t>TESTE DE AUTOMONITORIZARE</t>
  </si>
  <si>
    <t>Ramas de</t>
  </si>
  <si>
    <t>plata</t>
  </si>
  <si>
    <t xml:space="preserve">Propus spre </t>
  </si>
  <si>
    <t>ROPHARMA SA</t>
  </si>
  <si>
    <t>TOTAL ROPHARMA SA</t>
  </si>
  <si>
    <t>TOTAL ALLIANCE HEALTHCARE ROMANIA</t>
  </si>
  <si>
    <t xml:space="preserve">HEALTHCARE </t>
  </si>
  <si>
    <t>HEALTHCARE</t>
  </si>
  <si>
    <t>PNS CV</t>
  </si>
  <si>
    <t>GENTIANA</t>
  </si>
  <si>
    <t>LUMILEVA</t>
  </si>
  <si>
    <t>LUANA FARM</t>
  </si>
  <si>
    <t>NOVA APOTEKA</t>
  </si>
  <si>
    <t>EARLY MOON</t>
  </si>
  <si>
    <t>SILVER WOOLF</t>
  </si>
  <si>
    <t>REMEDIUM</t>
  </si>
  <si>
    <t>CRISFARM</t>
  </si>
  <si>
    <t>NORDPHARM</t>
  </si>
  <si>
    <t>Teste</t>
  </si>
  <si>
    <t>IUL.2025</t>
  </si>
  <si>
    <t>SALIX FARM</t>
  </si>
  <si>
    <t>ANDISIMA</t>
  </si>
  <si>
    <t>ALLIANCE HEALTHCARE ROMANIA</t>
  </si>
  <si>
    <t>ONCO CV</t>
  </si>
  <si>
    <t>ONCO-CV</t>
  </si>
  <si>
    <t>Unice CV</t>
  </si>
  <si>
    <t>AUG.2025</t>
  </si>
  <si>
    <t>COMIRO INVEST</t>
  </si>
  <si>
    <t>DR.MAX SRL MEDIPLUS</t>
  </si>
  <si>
    <t>TOTAL  DR MAX SRL MEDIPLUS</t>
  </si>
  <si>
    <t>PLATI CESIUNI PROGRAME               SEPTEMBRIE 2025</t>
  </si>
  <si>
    <t>PLATI CESIUNI TESTE     SEPTEMBRIE 2025</t>
  </si>
  <si>
    <t>PLATI CESIUNI     SEPTEMBRIE 2025</t>
  </si>
  <si>
    <t>182/21.07.2025</t>
  </si>
  <si>
    <t>8869/21.08.2025</t>
  </si>
  <si>
    <t>1256/25.07.2025</t>
  </si>
  <si>
    <t>7983/28.07.2025</t>
  </si>
  <si>
    <t>1263/01.08.2025</t>
  </si>
  <si>
    <t>8232/04.08.2025</t>
  </si>
  <si>
    <t>331/18.07.2025</t>
  </si>
  <si>
    <t>7862/23.07.2025</t>
  </si>
  <si>
    <t>382/22.07.2025</t>
  </si>
  <si>
    <t>8480/11.08.2025</t>
  </si>
  <si>
    <t>390/04.07.2025</t>
  </si>
  <si>
    <t>8489/11.08.2025</t>
  </si>
  <si>
    <t xml:space="preserve">GALENIC MOL </t>
  </si>
  <si>
    <t>384/04.08.2025</t>
  </si>
  <si>
    <t>8490/11.08.2025</t>
  </si>
  <si>
    <t>388/04.08.2025</t>
  </si>
  <si>
    <t>8491/11.08.2025</t>
  </si>
  <si>
    <t>392/04.08.2025</t>
  </si>
  <si>
    <t>8492/11.08.2025</t>
  </si>
  <si>
    <t>386/04.08.2025</t>
  </si>
  <si>
    <t>9140/29.08.2025</t>
  </si>
  <si>
    <t>SEP.2025</t>
  </si>
  <si>
    <t>439/28.08.2025</t>
  </si>
  <si>
    <t>9446/05.09.2025</t>
  </si>
  <si>
    <t>FILDAS  TRADING</t>
  </si>
  <si>
    <t>GENTIANA 384/03.07.2025</t>
  </si>
  <si>
    <t>177/10.07.2025</t>
  </si>
  <si>
    <t>8870/21.08.2025</t>
  </si>
  <si>
    <t>2858/30.07.2025</t>
  </si>
  <si>
    <t>8426/08.08.2025</t>
  </si>
  <si>
    <t>GENTIANA 387/03.07.2025</t>
  </si>
  <si>
    <t>AND 947/14.07.2025</t>
  </si>
  <si>
    <t>AQUA 1334/03.07.2025</t>
  </si>
  <si>
    <t>N 10563/03.07.2025</t>
  </si>
  <si>
    <t>R 867/03.07.2025</t>
  </si>
  <si>
    <t>LUM 1032/09.07.2025</t>
  </si>
  <si>
    <t>2826/28.07.2025</t>
  </si>
  <si>
    <t>8417/08.08.2025</t>
  </si>
  <si>
    <t>GENTIANA 385/03.07.2025</t>
  </si>
  <si>
    <t>CRISV 1987/11.07.2025</t>
  </si>
  <si>
    <t>NPHCAS 18000482/03.07.2025</t>
  </si>
  <si>
    <t>N 10561/03.07.2025</t>
  </si>
  <si>
    <t>CLT 291/03.07.2025</t>
  </si>
  <si>
    <t>GM 1462/03.07.2025</t>
  </si>
  <si>
    <t>AQUA 1332/03.07.2025</t>
  </si>
  <si>
    <t>MMSAL 1224/03.07.2025</t>
  </si>
  <si>
    <t>EM 359/03.07.2025</t>
  </si>
  <si>
    <t>AND 945/14.07.2025</t>
  </si>
  <si>
    <t>LUA 836/03.07.2025</t>
  </si>
  <si>
    <t>NPHCAS 18000486/03.07.2025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</si>
</sst>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0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 style="thin">
        <color rgb="FF7F7F7F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 style="thin">
        <color rgb="FF7F7F7F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/>
      <diagonal/>
    </border>
    <border>
      <left style="thin">
        <color rgb="FF7F7F7F"/>
      </left>
      <right/>
      <top/>
      <bottom/>
      <diagonal/>
    </border>
    <border>
      <left style="medium">
        <color indexed="64"/>
      </left>
      <right/>
      <top style="thin">
        <color rgb="FF7F7F7F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4" fillId="0" borderId="0"/>
    <xf numFmtId="0" fontId="13" fillId="3" borderId="57" applyNumberFormat="0" applyAlignment="0" applyProtection="0"/>
  </cellStyleXfs>
  <cellXfs count="484">
    <xf numFmtId="0" fontId="0" fillId="0" borderId="0" xfId="0"/>
    <xf numFmtId="0" fontId="6" fillId="0" borderId="0" xfId="0" applyFont="1"/>
    <xf numFmtId="0" fontId="5" fillId="0" borderId="2" xfId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0" fillId="0" borderId="0" xfId="0" applyBorder="1"/>
    <xf numFmtId="0" fontId="0" fillId="0" borderId="16" xfId="0" applyBorder="1"/>
    <xf numFmtId="0" fontId="0" fillId="0" borderId="6" xfId="0" applyBorder="1"/>
    <xf numFmtId="0" fontId="7" fillId="0" borderId="0" xfId="0" applyFont="1"/>
    <xf numFmtId="0" fontId="0" fillId="0" borderId="31" xfId="0" applyBorder="1"/>
    <xf numFmtId="0" fontId="5" fillId="0" borderId="16" xfId="1" applyFont="1" applyBorder="1" applyAlignment="1">
      <alignment horizontal="center"/>
    </xf>
    <xf numFmtId="0" fontId="0" fillId="0" borderId="10" xfId="0" applyBorder="1"/>
    <xf numFmtId="0" fontId="0" fillId="0" borderId="29" xfId="0" applyFill="1" applyBorder="1" applyAlignment="1">
      <alignment horizontal="right"/>
    </xf>
    <xf numFmtId="0" fontId="0" fillId="0" borderId="3" xfId="0" applyBorder="1"/>
    <xf numFmtId="0" fontId="0" fillId="0" borderId="33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0" fontId="0" fillId="0" borderId="31" xfId="0" applyFill="1" applyBorder="1"/>
    <xf numFmtId="0" fontId="0" fillId="0" borderId="33" xfId="0" applyFill="1" applyBorder="1"/>
    <xf numFmtId="0" fontId="0" fillId="0" borderId="31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0" fontId="0" fillId="0" borderId="29" xfId="0" applyBorder="1" applyAlignment="1">
      <alignment horizontal="right"/>
    </xf>
    <xf numFmtId="4" fontId="0" fillId="0" borderId="32" xfId="0" applyNumberFormat="1" applyBorder="1"/>
    <xf numFmtId="0" fontId="0" fillId="0" borderId="36" xfId="0" applyBorder="1"/>
    <xf numFmtId="0" fontId="0" fillId="0" borderId="26" xfId="0" applyBorder="1"/>
    <xf numFmtId="0" fontId="0" fillId="0" borderId="5" xfId="0" applyFill="1" applyBorder="1"/>
    <xf numFmtId="4" fontId="0" fillId="0" borderId="29" xfId="0" applyNumberFormat="1" applyBorder="1"/>
    <xf numFmtId="4" fontId="0" fillId="0" borderId="0" xfId="0" applyNumberFormat="1"/>
    <xf numFmtId="0" fontId="7" fillId="0" borderId="16" xfId="0" applyFont="1" applyBorder="1" applyAlignment="1"/>
    <xf numFmtId="0" fontId="0" fillId="0" borderId="40" xfId="0" applyBorder="1"/>
    <xf numFmtId="0" fontId="0" fillId="0" borderId="27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0" xfId="0" applyNumberFormat="1" applyFill="1" applyBorder="1"/>
    <xf numFmtId="0" fontId="0" fillId="0" borderId="29" xfId="0" applyFill="1" applyBorder="1"/>
    <xf numFmtId="0" fontId="5" fillId="0" borderId="5" xfId="1" applyFont="1" applyBorder="1" applyAlignment="1">
      <alignment horizontal="center"/>
    </xf>
    <xf numFmtId="0" fontId="0" fillId="0" borderId="41" xfId="0" applyFill="1" applyBorder="1" applyAlignment="1">
      <alignment horizontal="right"/>
    </xf>
    <xf numFmtId="4" fontId="0" fillId="0" borderId="29" xfId="0" applyNumberFormat="1" applyFill="1" applyBorder="1"/>
    <xf numFmtId="0" fontId="0" fillId="0" borderId="7" xfId="0" applyFill="1" applyBorder="1" applyAlignment="1">
      <alignment horizontal="right"/>
    </xf>
    <xf numFmtId="4" fontId="0" fillId="0" borderId="24" xfId="0" applyNumberFormat="1" applyBorder="1"/>
    <xf numFmtId="4" fontId="0" fillId="0" borderId="12" xfId="0" applyNumberFormat="1" applyBorder="1"/>
    <xf numFmtId="0" fontId="0" fillId="0" borderId="46" xfId="0" applyBorder="1"/>
    <xf numFmtId="0" fontId="0" fillId="0" borderId="49" xfId="0" applyBorder="1"/>
    <xf numFmtId="0" fontId="0" fillId="0" borderId="9" xfId="0" applyFill="1" applyBorder="1"/>
    <xf numFmtId="0" fontId="5" fillId="0" borderId="15" xfId="1" applyFont="1" applyBorder="1" applyAlignment="1">
      <alignment horizontal="center"/>
    </xf>
    <xf numFmtId="4" fontId="0" fillId="0" borderId="18" xfId="0" applyNumberFormat="1" applyBorder="1"/>
    <xf numFmtId="0" fontId="0" fillId="0" borderId="12" xfId="0" applyFill="1" applyBorder="1"/>
    <xf numFmtId="0" fontId="5" fillId="0" borderId="51" xfId="1" applyFont="1" applyBorder="1" applyAlignment="1">
      <alignment horizontal="center"/>
    </xf>
    <xf numFmtId="0" fontId="0" fillId="0" borderId="41" xfId="0" applyBorder="1" applyAlignment="1">
      <alignment horizontal="right"/>
    </xf>
    <xf numFmtId="0" fontId="0" fillId="0" borderId="33" xfId="0" applyFill="1" applyBorder="1" applyAlignment="1">
      <alignment horizontal="right"/>
    </xf>
    <xf numFmtId="4" fontId="0" fillId="0" borderId="13" xfId="0" applyNumberFormat="1" applyBorder="1"/>
    <xf numFmtId="0" fontId="8" fillId="0" borderId="16" xfId="0" applyFont="1" applyBorder="1" applyAlignment="1">
      <alignment horizontal="right" vertical="top" wrapText="1"/>
    </xf>
    <xf numFmtId="0" fontId="0" fillId="0" borderId="24" xfId="0" applyBorder="1"/>
    <xf numFmtId="4" fontId="0" fillId="0" borderId="19" xfId="0" applyNumberFormat="1" applyBorder="1"/>
    <xf numFmtId="4" fontId="0" fillId="0" borderId="0" xfId="0" applyNumberFormat="1" applyFill="1" applyBorder="1"/>
    <xf numFmtId="0" fontId="5" fillId="0" borderId="24" xfId="1" applyFont="1" applyBorder="1" applyAlignment="1">
      <alignment horizontal="center"/>
    </xf>
    <xf numFmtId="4" fontId="0" fillId="0" borderId="12" xfId="0" applyNumberFormat="1" applyFill="1" applyBorder="1"/>
    <xf numFmtId="0" fontId="5" fillId="0" borderId="4" xfId="1" applyFont="1" applyBorder="1" applyAlignment="1">
      <alignment horizontal="center"/>
    </xf>
    <xf numFmtId="0" fontId="0" fillId="0" borderId="25" xfId="0" applyFill="1" applyBorder="1"/>
    <xf numFmtId="0" fontId="0" fillId="0" borderId="24" xfId="0" applyFill="1" applyBorder="1"/>
    <xf numFmtId="0" fontId="0" fillId="0" borderId="25" xfId="0" applyBorder="1"/>
    <xf numFmtId="0" fontId="0" fillId="0" borderId="51" xfId="0" applyFill="1" applyBorder="1"/>
    <xf numFmtId="4" fontId="0" fillId="0" borderId="51" xfId="0" applyNumberFormat="1" applyBorder="1"/>
    <xf numFmtId="4" fontId="0" fillId="0" borderId="39" xfId="0" applyNumberFormat="1" applyBorder="1"/>
    <xf numFmtId="0" fontId="0" fillId="0" borderId="10" xfId="0" applyFill="1" applyBorder="1"/>
    <xf numFmtId="0" fontId="7" fillId="0" borderId="20" xfId="0" applyFont="1" applyBorder="1" applyAlignment="1"/>
    <xf numFmtId="0" fontId="5" fillId="0" borderId="24" xfId="1" applyFont="1" applyBorder="1" applyAlignment="1">
      <alignment horizontal="right"/>
    </xf>
    <xf numFmtId="0" fontId="5" fillId="0" borderId="25" xfId="1" applyFont="1" applyBorder="1" applyAlignment="1">
      <alignment horizontal="center" vertical="center"/>
    </xf>
    <xf numFmtId="0" fontId="8" fillId="0" borderId="24" xfId="0" applyFont="1" applyBorder="1" applyAlignment="1">
      <alignment horizontal="right" vertical="top" wrapText="1"/>
    </xf>
    <xf numFmtId="0" fontId="0" fillId="0" borderId="25" xfId="0" applyBorder="1" applyAlignment="1">
      <alignment horizontal="center" vertical="top"/>
    </xf>
    <xf numFmtId="0" fontId="0" fillId="0" borderId="25" xfId="0" applyBorder="1" applyAlignment="1">
      <alignment horizontal="center"/>
    </xf>
    <xf numFmtId="0" fontId="0" fillId="0" borderId="29" xfId="0" applyBorder="1" applyAlignment="1">
      <alignment vertical="top"/>
    </xf>
    <xf numFmtId="14" fontId="0" fillId="0" borderId="24" xfId="0" applyNumberFormat="1" applyFill="1" applyBorder="1"/>
    <xf numFmtId="0" fontId="0" fillId="0" borderId="36" xfId="0" applyFill="1" applyBorder="1"/>
    <xf numFmtId="0" fontId="0" fillId="0" borderId="46" xfId="0" applyFill="1" applyBorder="1"/>
    <xf numFmtId="0" fontId="0" fillId="0" borderId="40" xfId="0" applyFill="1" applyBorder="1"/>
    <xf numFmtId="0" fontId="7" fillId="0" borderId="25" xfId="0" applyFont="1" applyBorder="1" applyAlignment="1">
      <alignment wrapText="1"/>
    </xf>
    <xf numFmtId="0" fontId="7" fillId="0" borderId="39" xfId="0" applyFont="1" applyBorder="1"/>
    <xf numFmtId="4" fontId="0" fillId="0" borderId="21" xfId="0" applyNumberFormat="1" applyBorder="1"/>
    <xf numFmtId="4" fontId="0" fillId="0" borderId="11" xfId="0" applyNumberFormat="1" applyBorder="1"/>
    <xf numFmtId="4" fontId="0" fillId="0" borderId="30" xfId="0" applyNumberFormat="1" applyBorder="1"/>
    <xf numFmtId="0" fontId="0" fillId="0" borderId="16" xfId="0" applyFill="1" applyBorder="1" applyAlignment="1">
      <alignment horizontal="left"/>
    </xf>
    <xf numFmtId="0" fontId="0" fillId="0" borderId="45" xfId="0" applyFill="1" applyBorder="1"/>
    <xf numFmtId="0" fontId="8" fillId="0" borderId="6" xfId="0" applyFont="1" applyBorder="1" applyAlignment="1">
      <alignment horizontal="right" vertical="top" wrapText="1"/>
    </xf>
    <xf numFmtId="0" fontId="0" fillId="0" borderId="34" xfId="0" applyFill="1" applyBorder="1"/>
    <xf numFmtId="4" fontId="0" fillId="0" borderId="9" xfId="0" applyNumberFormat="1" applyBorder="1"/>
    <xf numFmtId="0" fontId="0" fillId="0" borderId="58" xfId="0" applyBorder="1"/>
    <xf numFmtId="0" fontId="0" fillId="0" borderId="44" xfId="0" applyFill="1" applyBorder="1" applyAlignment="1">
      <alignment vertical="top"/>
    </xf>
    <xf numFmtId="0" fontId="8" fillId="0" borderId="10" xfId="0" applyFont="1" applyBorder="1" applyAlignment="1">
      <alignment horizontal="right" vertical="top" wrapText="1"/>
    </xf>
    <xf numFmtId="0" fontId="0" fillId="0" borderId="54" xfId="0" applyFill="1" applyBorder="1"/>
    <xf numFmtId="0" fontId="5" fillId="0" borderId="25" xfId="1" applyFont="1" applyBorder="1" applyAlignment="1">
      <alignment horizontal="center"/>
    </xf>
    <xf numFmtId="0" fontId="0" fillId="0" borderId="44" xfId="0" applyFill="1" applyBorder="1"/>
    <xf numFmtId="0" fontId="0" fillId="0" borderId="51" xfId="0" applyBorder="1"/>
    <xf numFmtId="0" fontId="5" fillId="0" borderId="2" xfId="1" applyFont="1" applyBorder="1" applyAlignment="1">
      <alignment horizontal="center" wrapText="1"/>
    </xf>
    <xf numFmtId="0" fontId="14" fillId="2" borderId="67" xfId="2" applyFont="1" applyFill="1" applyBorder="1"/>
    <xf numFmtId="0" fontId="14" fillId="2" borderId="68" xfId="2" applyFont="1" applyFill="1" applyBorder="1"/>
    <xf numFmtId="0" fontId="14" fillId="2" borderId="70" xfId="2" applyFont="1" applyFill="1" applyBorder="1" applyAlignment="1">
      <alignment horizontal="center"/>
    </xf>
    <xf numFmtId="0" fontId="14" fillId="2" borderId="71" xfId="2" applyFont="1" applyFill="1" applyBorder="1" applyAlignment="1">
      <alignment horizontal="center"/>
    </xf>
    <xf numFmtId="0" fontId="14" fillId="2" borderId="70" xfId="2" applyFont="1" applyFill="1" applyBorder="1" applyAlignment="1">
      <alignment horizontal="right" wrapText="1"/>
    </xf>
    <xf numFmtId="0" fontId="11" fillId="2" borderId="71" xfId="2" applyFont="1" applyFill="1" applyBorder="1" applyAlignment="1">
      <alignment vertical="top"/>
    </xf>
    <xf numFmtId="0" fontId="14" fillId="2" borderId="72" xfId="2" applyFont="1" applyFill="1" applyBorder="1" applyAlignment="1">
      <alignment horizontal="center" wrapText="1"/>
    </xf>
    <xf numFmtId="0" fontId="11" fillId="2" borderId="76" xfId="2" applyFont="1" applyFill="1" applyBorder="1"/>
    <xf numFmtId="0" fontId="11" fillId="2" borderId="77" xfId="2" applyFont="1" applyFill="1" applyBorder="1"/>
    <xf numFmtId="0" fontId="11" fillId="2" borderId="9" xfId="2" applyFont="1" applyFill="1" applyBorder="1"/>
    <xf numFmtId="0" fontId="11" fillId="2" borderId="72" xfId="2" applyFont="1" applyFill="1" applyBorder="1" applyAlignment="1">
      <alignment vertical="top"/>
    </xf>
    <xf numFmtId="0" fontId="14" fillId="2" borderId="82" xfId="2" applyFont="1" applyFill="1" applyBorder="1"/>
    <xf numFmtId="0" fontId="14" fillId="2" borderId="0" xfId="2" applyFont="1" applyFill="1" applyBorder="1"/>
    <xf numFmtId="0" fontId="0" fillId="0" borderId="12" xfId="0" applyBorder="1"/>
    <xf numFmtId="0" fontId="5" fillId="0" borderId="33" xfId="1" applyFont="1" applyBorder="1" applyAlignment="1">
      <alignment horizontal="center"/>
    </xf>
    <xf numFmtId="0" fontId="0" fillId="0" borderId="41" xfId="0" applyFill="1" applyBorder="1"/>
    <xf numFmtId="0" fontId="0" fillId="0" borderId="60" xfId="0" applyBorder="1"/>
    <xf numFmtId="14" fontId="0" fillId="0" borderId="25" xfId="0" applyNumberFormat="1" applyFill="1" applyBorder="1"/>
    <xf numFmtId="0" fontId="0" fillId="0" borderId="30" xfId="0" applyBorder="1"/>
    <xf numFmtId="0" fontId="0" fillId="0" borderId="29" xfId="0" applyBorder="1"/>
    <xf numFmtId="0" fontId="0" fillId="0" borderId="81" xfId="0" applyFill="1" applyBorder="1" applyAlignment="1">
      <alignment horizontal="right"/>
    </xf>
    <xf numFmtId="0" fontId="14" fillId="2" borderId="75" xfId="2" applyFont="1" applyFill="1" applyBorder="1" applyAlignment="1">
      <alignment horizontal="right" wrapText="1"/>
    </xf>
    <xf numFmtId="0" fontId="14" fillId="2" borderId="77" xfId="2" applyFont="1" applyFill="1" applyBorder="1" applyAlignment="1">
      <alignment horizontal="right" wrapText="1"/>
    </xf>
    <xf numFmtId="49" fontId="14" fillId="2" borderId="84" xfId="2" applyNumberFormat="1" applyFont="1" applyFill="1" applyBorder="1" applyAlignment="1">
      <alignment vertical="top" wrapText="1"/>
    </xf>
    <xf numFmtId="49" fontId="14" fillId="2" borderId="85" xfId="2" applyNumberFormat="1" applyFont="1" applyFill="1" applyBorder="1" applyAlignment="1">
      <alignment vertical="top" wrapText="1"/>
    </xf>
    <xf numFmtId="0" fontId="0" fillId="0" borderId="55" xfId="0" applyFill="1" applyBorder="1"/>
    <xf numFmtId="0" fontId="0" fillId="0" borderId="50" xfId="0" applyFill="1" applyBorder="1"/>
    <xf numFmtId="49" fontId="0" fillId="0" borderId="49" xfId="0" applyNumberFormat="1" applyBorder="1"/>
    <xf numFmtId="0" fontId="0" fillId="0" borderId="52" xfId="0" applyFill="1" applyBorder="1"/>
    <xf numFmtId="0" fontId="5" fillId="0" borderId="51" xfId="1" applyFont="1" applyBorder="1" applyAlignment="1">
      <alignment horizontal="center" vertical="center"/>
    </xf>
    <xf numFmtId="0" fontId="5" fillId="0" borderId="22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0" fillId="0" borderId="59" xfId="0" applyBorder="1"/>
    <xf numFmtId="0" fontId="0" fillId="0" borderId="28" xfId="0" applyFill="1" applyBorder="1" applyAlignment="1">
      <alignment horizontal="right"/>
    </xf>
    <xf numFmtId="0" fontId="0" fillId="0" borderId="59" xfId="0" applyFill="1" applyBorder="1" applyAlignment="1">
      <alignment horizontal="right"/>
    </xf>
    <xf numFmtId="0" fontId="0" fillId="0" borderId="81" xfId="0" applyBorder="1" applyAlignment="1">
      <alignment horizontal="right"/>
    </xf>
    <xf numFmtId="0" fontId="0" fillId="0" borderId="28" xfId="0" applyBorder="1" applyAlignment="1">
      <alignment horizontal="right"/>
    </xf>
    <xf numFmtId="0" fontId="5" fillId="0" borderId="25" xfId="1" applyFont="1" applyBorder="1" applyAlignment="1">
      <alignment horizontal="right"/>
    </xf>
    <xf numFmtId="0" fontId="0" fillId="0" borderId="21" xfId="0" applyFill="1" applyBorder="1"/>
    <xf numFmtId="0" fontId="0" fillId="0" borderId="11" xfId="0" applyFill="1" applyBorder="1"/>
    <xf numFmtId="0" fontId="0" fillId="0" borderId="30" xfId="0" applyFill="1" applyBorder="1"/>
    <xf numFmtId="4" fontId="0" fillId="0" borderId="61" xfId="0" applyNumberFormat="1" applyBorder="1"/>
    <xf numFmtId="4" fontId="0" fillId="0" borderId="61" xfId="0" applyNumberFormat="1" applyFill="1" applyBorder="1"/>
    <xf numFmtId="0" fontId="0" fillId="0" borderId="89" xfId="0" applyFill="1" applyBorder="1" applyAlignment="1">
      <alignment horizontal="right"/>
    </xf>
    <xf numFmtId="0" fontId="0" fillId="0" borderId="39" xfId="0" applyFill="1" applyBorder="1"/>
    <xf numFmtId="4" fontId="0" fillId="0" borderId="35" xfId="0" applyNumberFormat="1" applyBorder="1"/>
    <xf numFmtId="4" fontId="0" fillId="0" borderId="65" xfId="0" applyNumberFormat="1" applyBorder="1"/>
    <xf numFmtId="4" fontId="0" fillId="0" borderId="36" xfId="0" applyNumberFormat="1" applyBorder="1"/>
    <xf numFmtId="4" fontId="0" fillId="0" borderId="46" xfId="0" applyNumberFormat="1" applyFill="1" applyBorder="1"/>
    <xf numFmtId="4" fontId="0" fillId="0" borderId="88" xfId="0" applyNumberFormat="1" applyBorder="1"/>
    <xf numFmtId="4" fontId="0" fillId="0" borderId="62" xfId="0" applyNumberFormat="1" applyBorder="1"/>
    <xf numFmtId="0" fontId="0" fillId="0" borderId="62" xfId="0" applyFill="1" applyBorder="1"/>
    <xf numFmtId="4" fontId="0" fillId="0" borderId="62" xfId="0" applyNumberFormat="1" applyFill="1" applyBorder="1"/>
    <xf numFmtId="0" fontId="0" fillId="0" borderId="62" xfId="0" applyBorder="1"/>
    <xf numFmtId="0" fontId="0" fillId="0" borderId="39" xfId="0" applyBorder="1"/>
    <xf numFmtId="49" fontId="7" fillId="0" borderId="49" xfId="0" applyNumberFormat="1" applyFont="1" applyBorder="1"/>
    <xf numFmtId="0" fontId="0" fillId="0" borderId="65" xfId="0" applyBorder="1"/>
    <xf numFmtId="0" fontId="7" fillId="0" borderId="2" xfId="0" applyFont="1" applyBorder="1" applyAlignment="1">
      <alignment horizontal="center" wrapText="1"/>
    </xf>
    <xf numFmtId="0" fontId="5" fillId="0" borderId="51" xfId="1" applyFont="1" applyFill="1" applyBorder="1" applyAlignment="1">
      <alignment horizontal="center"/>
    </xf>
    <xf numFmtId="4" fontId="0" fillId="0" borderId="43" xfId="0" applyNumberFormat="1" applyBorder="1"/>
    <xf numFmtId="0" fontId="0" fillId="0" borderId="42" xfId="0" applyBorder="1"/>
    <xf numFmtId="0" fontId="0" fillId="0" borderId="58" xfId="0" applyBorder="1" applyAlignment="1">
      <alignment horizontal="center" vertical="top"/>
    </xf>
    <xf numFmtId="0" fontId="11" fillId="2" borderId="83" xfId="2" applyFont="1" applyFill="1" applyBorder="1" applyAlignment="1">
      <alignment vertical="top"/>
    </xf>
    <xf numFmtId="0" fontId="11" fillId="2" borderId="80" xfId="2" applyFont="1" applyFill="1" applyBorder="1"/>
    <xf numFmtId="0" fontId="11" fillId="2" borderId="41" xfId="2" applyFont="1" applyFill="1" applyBorder="1"/>
    <xf numFmtId="4" fontId="0" fillId="0" borderId="42" xfId="0" applyNumberFormat="1" applyBorder="1"/>
    <xf numFmtId="0" fontId="0" fillId="0" borderId="41" xfId="0" applyBorder="1"/>
    <xf numFmtId="0" fontId="0" fillId="0" borderId="81" xfId="0" applyBorder="1" applyAlignment="1">
      <alignment vertical="top"/>
    </xf>
    <xf numFmtId="0" fontId="0" fillId="0" borderId="32" xfId="0" applyBorder="1"/>
    <xf numFmtId="0" fontId="0" fillId="0" borderId="27" xfId="0" applyFill="1" applyBorder="1"/>
    <xf numFmtId="0" fontId="14" fillId="2" borderId="75" xfId="2" applyFont="1" applyFill="1" applyBorder="1" applyAlignment="1">
      <alignment horizontal="center"/>
    </xf>
    <xf numFmtId="0" fontId="14" fillId="2" borderId="77" xfId="2" applyFont="1" applyFill="1" applyBorder="1" applyAlignment="1">
      <alignment horizontal="center"/>
    </xf>
    <xf numFmtId="0" fontId="14" fillId="2" borderId="78" xfId="2" applyFont="1" applyFill="1" applyBorder="1" applyAlignment="1">
      <alignment horizontal="right"/>
    </xf>
    <xf numFmtId="0" fontId="11" fillId="2" borderId="81" xfId="2" applyFont="1" applyFill="1" applyBorder="1" applyAlignment="1">
      <alignment horizontal="right"/>
    </xf>
    <xf numFmtId="0" fontId="11" fillId="2" borderId="28" xfId="2" applyFont="1" applyFill="1" applyBorder="1"/>
    <xf numFmtId="0" fontId="11" fillId="2" borderId="47" xfId="2" applyFont="1" applyFill="1" applyBorder="1" applyAlignment="1">
      <alignment horizontal="right"/>
    </xf>
    <xf numFmtId="0" fontId="0" fillId="0" borderId="34" xfId="0" applyBorder="1"/>
    <xf numFmtId="4" fontId="14" fillId="2" borderId="90" xfId="2" applyNumberFormat="1" applyFont="1" applyFill="1" applyBorder="1"/>
    <xf numFmtId="4" fontId="11" fillId="2" borderId="88" xfId="2" applyNumberFormat="1" applyFont="1" applyFill="1" applyBorder="1"/>
    <xf numFmtId="4" fontId="11" fillId="2" borderId="61" xfId="2" applyNumberFormat="1" applyFont="1" applyFill="1" applyBorder="1"/>
    <xf numFmtId="4" fontId="11" fillId="2" borderId="62" xfId="2" applyNumberFormat="1" applyFont="1" applyFill="1" applyBorder="1"/>
    <xf numFmtId="0" fontId="5" fillId="0" borderId="6" xfId="1" applyFont="1" applyBorder="1" applyAlignment="1">
      <alignment horizontal="center"/>
    </xf>
    <xf numFmtId="0" fontId="5" fillId="0" borderId="25" xfId="1" applyFont="1" applyBorder="1" applyAlignment="1">
      <alignment horizontal="center" vertical="top"/>
    </xf>
    <xf numFmtId="49" fontId="15" fillId="0" borderId="25" xfId="0" applyNumberFormat="1" applyFont="1" applyBorder="1" applyAlignment="1">
      <alignment horizontal="center" vertical="center"/>
    </xf>
    <xf numFmtId="0" fontId="7" fillId="0" borderId="51" xfId="0" applyFont="1" applyBorder="1" applyAlignment="1"/>
    <xf numFmtId="0" fontId="0" fillId="0" borderId="13" xfId="0" applyBorder="1"/>
    <xf numFmtId="0" fontId="0" fillId="0" borderId="50" xfId="0" applyBorder="1"/>
    <xf numFmtId="4" fontId="0" fillId="0" borderId="65" xfId="0" applyNumberFormat="1" applyFill="1" applyBorder="1"/>
    <xf numFmtId="4" fontId="0" fillId="0" borderId="43" xfId="0" applyNumberFormat="1" applyFill="1" applyBorder="1"/>
    <xf numFmtId="0" fontId="0" fillId="0" borderId="23" xfId="0" applyBorder="1"/>
    <xf numFmtId="0" fontId="5" fillId="0" borderId="39" xfId="1" applyFont="1" applyFill="1" applyBorder="1" applyAlignment="1">
      <alignment horizontal="center"/>
    </xf>
    <xf numFmtId="4" fontId="0" fillId="0" borderId="66" xfId="0" applyNumberFormat="1" applyFill="1" applyBorder="1"/>
    <xf numFmtId="4" fontId="0" fillId="0" borderId="42" xfId="0" applyNumberFormat="1" applyFill="1" applyBorder="1"/>
    <xf numFmtId="4" fontId="0" fillId="0" borderId="92" xfId="0" applyNumberFormat="1" applyFill="1" applyBorder="1"/>
    <xf numFmtId="0" fontId="5" fillId="0" borderId="25" xfId="1" applyFont="1" applyFill="1" applyBorder="1" applyAlignment="1">
      <alignment horizontal="center" wrapText="1"/>
    </xf>
    <xf numFmtId="0" fontId="5" fillId="0" borderId="24" xfId="1" applyFont="1" applyBorder="1" applyAlignment="1">
      <alignment horizontal="center" wrapText="1"/>
    </xf>
    <xf numFmtId="0" fontId="14" fillId="2" borderId="75" xfId="2" applyFont="1" applyFill="1" applyBorder="1" applyAlignment="1">
      <alignment horizontal="center" wrapText="1"/>
    </xf>
    <xf numFmtId="0" fontId="11" fillId="2" borderId="87" xfId="2" applyFont="1" applyFill="1" applyBorder="1"/>
    <xf numFmtId="0" fontId="14" fillId="2" borderId="67" xfId="2" applyFont="1" applyFill="1" applyBorder="1" applyAlignment="1">
      <alignment vertical="top"/>
    </xf>
    <xf numFmtId="0" fontId="0" fillId="0" borderId="48" xfId="0" applyBorder="1"/>
    <xf numFmtId="0" fontId="0" fillId="0" borderId="60" xfId="0" applyBorder="1" applyAlignment="1">
      <alignment horizontal="center" vertical="top"/>
    </xf>
    <xf numFmtId="0" fontId="11" fillId="2" borderId="91" xfId="2" applyFont="1" applyFill="1" applyBorder="1" applyAlignment="1">
      <alignment horizontal="right"/>
    </xf>
    <xf numFmtId="4" fontId="11" fillId="2" borderId="24" xfId="2" applyNumberFormat="1" applyFont="1" applyFill="1" applyBorder="1"/>
    <xf numFmtId="0" fontId="11" fillId="2" borderId="75" xfId="2" applyFont="1" applyFill="1" applyBorder="1"/>
    <xf numFmtId="0" fontId="11" fillId="2" borderId="76" xfId="2" applyFont="1" applyFill="1" applyBorder="1" applyAlignment="1"/>
    <xf numFmtId="0" fontId="11" fillId="2" borderId="77" xfId="2" applyFont="1" applyFill="1" applyBorder="1" applyAlignment="1"/>
    <xf numFmtId="0" fontId="14" fillId="2" borderId="97" xfId="2" applyFont="1" applyFill="1" applyBorder="1" applyAlignment="1">
      <alignment horizontal="right"/>
    </xf>
    <xf numFmtId="4" fontId="14" fillId="2" borderId="51" xfId="2" applyNumberFormat="1" applyFont="1" applyFill="1" applyBorder="1"/>
    <xf numFmtId="0" fontId="14" fillId="2" borderId="94" xfId="2" applyFont="1" applyFill="1" applyBorder="1" applyAlignment="1">
      <alignment horizontal="right"/>
    </xf>
    <xf numFmtId="4" fontId="14" fillId="2" borderId="71" xfId="2" applyNumberFormat="1" applyFont="1" applyFill="1" applyBorder="1"/>
    <xf numFmtId="4" fontId="0" fillId="0" borderId="93" xfId="0" applyNumberFormat="1" applyBorder="1"/>
    <xf numFmtId="4" fontId="0" fillId="0" borderId="64" xfId="0" applyNumberFormat="1" applyBorder="1"/>
    <xf numFmtId="0" fontId="0" fillId="0" borderId="9" xfId="0" applyBorder="1" applyAlignment="1">
      <alignment horizontal="center" vertical="top"/>
    </xf>
    <xf numFmtId="49" fontId="12" fillId="0" borderId="44" xfId="0" applyNumberFormat="1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7" fillId="0" borderId="81" xfId="0" applyNumberFormat="1" applyFont="1" applyBorder="1" applyAlignment="1">
      <alignment horizontal="center" vertical="center" wrapText="1"/>
    </xf>
    <xf numFmtId="0" fontId="0" fillId="0" borderId="59" xfId="0" applyBorder="1" applyAlignment="1">
      <alignment wrapText="1"/>
    </xf>
    <xf numFmtId="0" fontId="0" fillId="0" borderId="81" xfId="0" applyBorder="1" applyAlignment="1">
      <alignment wrapText="1"/>
    </xf>
    <xf numFmtId="49" fontId="0" fillId="0" borderId="54" xfId="0" applyNumberFormat="1" applyBorder="1"/>
    <xf numFmtId="49" fontId="0" fillId="0" borderId="44" xfId="0" applyNumberFormat="1" applyBorder="1"/>
    <xf numFmtId="0" fontId="14" fillId="2" borderId="98" xfId="2" applyFont="1" applyFill="1" applyBorder="1" applyAlignment="1">
      <alignment horizontal="center" wrapText="1"/>
    </xf>
    <xf numFmtId="49" fontId="11" fillId="2" borderId="9" xfId="2" applyNumberFormat="1" applyFont="1" applyFill="1" applyBorder="1" applyAlignment="1">
      <alignment vertical="top" wrapText="1"/>
    </xf>
    <xf numFmtId="4" fontId="0" fillId="0" borderId="53" xfId="0" applyNumberFormat="1" applyBorder="1"/>
    <xf numFmtId="4" fontId="0" fillId="0" borderId="33" xfId="0" applyNumberFormat="1" applyFill="1" applyBorder="1"/>
    <xf numFmtId="4" fontId="17" fillId="0" borderId="24" xfId="0" applyNumberFormat="1" applyFont="1" applyBorder="1"/>
    <xf numFmtId="4" fontId="17" fillId="0" borderId="17" xfId="0" applyNumberFormat="1" applyFont="1" applyBorder="1"/>
    <xf numFmtId="4" fontId="18" fillId="0" borderId="24" xfId="0" applyNumberFormat="1" applyFont="1" applyBorder="1"/>
    <xf numFmtId="4" fontId="17" fillId="0" borderId="17" xfId="0" applyNumberFormat="1" applyFont="1" applyFill="1" applyBorder="1"/>
    <xf numFmtId="49" fontId="15" fillId="0" borderId="2" xfId="0" applyNumberFormat="1" applyFont="1" applyBorder="1" applyAlignment="1">
      <alignment vertical="top" wrapText="1"/>
    </xf>
    <xf numFmtId="4" fontId="17" fillId="0" borderId="24" xfId="0" applyNumberFormat="1" applyFont="1" applyBorder="1" applyAlignment="1">
      <alignment horizontal="right"/>
    </xf>
    <xf numFmtId="4" fontId="17" fillId="2" borderId="88" xfId="2" applyNumberFormat="1" applyFont="1" applyFill="1" applyBorder="1"/>
    <xf numFmtId="4" fontId="17" fillId="2" borderId="17" xfId="2" applyNumberFormat="1" applyFont="1" applyFill="1" applyBorder="1" applyAlignment="1">
      <alignment horizontal="right"/>
    </xf>
    <xf numFmtId="4" fontId="17" fillId="2" borderId="17" xfId="2" applyNumberFormat="1" applyFont="1" applyFill="1" applyBorder="1"/>
    <xf numFmtId="4" fontId="17" fillId="2" borderId="24" xfId="2" applyNumberFormat="1" applyFont="1" applyFill="1" applyBorder="1"/>
    <xf numFmtId="0" fontId="0" fillId="0" borderId="28" xfId="0" applyBorder="1" applyAlignment="1">
      <alignment vertical="top"/>
    </xf>
    <xf numFmtId="0" fontId="11" fillId="2" borderId="40" xfId="2" applyFont="1" applyFill="1" applyBorder="1"/>
    <xf numFmtId="0" fontId="14" fillId="2" borderId="83" xfId="2" applyFont="1" applyFill="1" applyBorder="1" applyAlignment="1">
      <alignment horizontal="center" wrapText="1"/>
    </xf>
    <xf numFmtId="0" fontId="14" fillId="2" borderId="9" xfId="2" applyFont="1" applyFill="1" applyBorder="1" applyAlignment="1">
      <alignment horizontal="center" wrapText="1"/>
    </xf>
    <xf numFmtId="17" fontId="11" fillId="2" borderId="9" xfId="2" applyNumberFormat="1" applyFont="1" applyFill="1" applyBorder="1"/>
    <xf numFmtId="0" fontId="11" fillId="2" borderId="9" xfId="2" applyFont="1" applyFill="1" applyBorder="1" applyAlignment="1">
      <alignment vertical="top" wrapText="1"/>
    </xf>
    <xf numFmtId="49" fontId="15" fillId="0" borderId="5" xfId="0" applyNumberFormat="1" applyFont="1" applyBorder="1" applyAlignment="1">
      <alignment vertical="top" wrapText="1"/>
    </xf>
    <xf numFmtId="4" fontId="17" fillId="0" borderId="14" xfId="0" applyNumberFormat="1" applyFont="1" applyBorder="1"/>
    <xf numFmtId="0" fontId="19" fillId="0" borderId="43" xfId="0" applyFont="1" applyBorder="1"/>
    <xf numFmtId="0" fontId="19" fillId="0" borderId="66" xfId="0" applyFont="1" applyBorder="1"/>
    <xf numFmtId="4" fontId="19" fillId="0" borderId="58" xfId="0" applyNumberFormat="1" applyFont="1" applyBorder="1"/>
    <xf numFmtId="0" fontId="0" fillId="0" borderId="88" xfId="0" applyBorder="1" applyAlignment="1">
      <alignment horizontal="center" vertical="top"/>
    </xf>
    <xf numFmtId="49" fontId="7" fillId="0" borderId="55" xfId="0" applyNumberFormat="1" applyFont="1" applyBorder="1" applyAlignment="1">
      <alignment horizontal="center" vertical="center" wrapText="1"/>
    </xf>
    <xf numFmtId="4" fontId="19" fillId="0" borderId="61" xfId="0" applyNumberFormat="1" applyFont="1" applyBorder="1"/>
    <xf numFmtId="0" fontId="19" fillId="0" borderId="65" xfId="0" applyFont="1" applyBorder="1"/>
    <xf numFmtId="4" fontId="17" fillId="2" borderId="31" xfId="2" applyNumberFormat="1" applyFont="1" applyFill="1" applyBorder="1"/>
    <xf numFmtId="4" fontId="17" fillId="2" borderId="25" xfId="2" applyNumberFormat="1" applyFont="1" applyFill="1" applyBorder="1"/>
    <xf numFmtId="0" fontId="19" fillId="0" borderId="92" xfId="0" applyFont="1" applyBorder="1"/>
    <xf numFmtId="4" fontId="19" fillId="0" borderId="62" xfId="0" applyNumberFormat="1" applyFont="1" applyBorder="1"/>
    <xf numFmtId="4" fontId="19" fillId="0" borderId="88" xfId="0" applyNumberFormat="1" applyFont="1" applyBorder="1"/>
    <xf numFmtId="4" fontId="17" fillId="0" borderId="61" xfId="0" applyNumberFormat="1" applyFont="1" applyBorder="1"/>
    <xf numFmtId="0" fontId="7" fillId="0" borderId="24" xfId="0" applyFont="1" applyBorder="1" applyAlignment="1">
      <alignment vertical="top"/>
    </xf>
    <xf numFmtId="0" fontId="14" fillId="2" borderId="71" xfId="2" applyFont="1" applyFill="1" applyBorder="1" applyAlignment="1">
      <alignment horizontal="center" wrapText="1"/>
    </xf>
    <xf numFmtId="14" fontId="0" fillId="0" borderId="10" xfId="0" applyNumberFormat="1" applyBorder="1"/>
    <xf numFmtId="14" fontId="0" fillId="0" borderId="16" xfId="0" applyNumberFormat="1" applyBorder="1"/>
    <xf numFmtId="4" fontId="0" fillId="0" borderId="31" xfId="0" applyNumberFormat="1" applyFill="1" applyBorder="1"/>
    <xf numFmtId="4" fontId="0" fillId="0" borderId="41" xfId="0" applyNumberFormat="1" applyFill="1" applyBorder="1"/>
    <xf numFmtId="4" fontId="17" fillId="0" borderId="20" xfId="0" applyNumberFormat="1" applyFont="1" applyBorder="1"/>
    <xf numFmtId="0" fontId="0" fillId="0" borderId="43" xfId="0" applyFill="1" applyBorder="1"/>
    <xf numFmtId="0" fontId="0" fillId="0" borderId="37" xfId="0" applyFill="1" applyBorder="1" applyAlignment="1">
      <alignment horizontal="right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0" fontId="0" fillId="0" borderId="45" xfId="0" applyBorder="1"/>
    <xf numFmtId="0" fontId="0" fillId="0" borderId="5" xfId="0" applyBorder="1" applyAlignment="1">
      <alignment vertical="top"/>
    </xf>
    <xf numFmtId="0" fontId="0" fillId="0" borderId="54" xfId="0" applyBorder="1"/>
    <xf numFmtId="0" fontId="0" fillId="0" borderId="9" xfId="0" applyBorder="1"/>
    <xf numFmtId="0" fontId="0" fillId="0" borderId="88" xfId="0" applyBorder="1"/>
    <xf numFmtId="0" fontId="0" fillId="0" borderId="61" xfId="0" applyBorder="1"/>
    <xf numFmtId="0" fontId="0" fillId="0" borderId="5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4" xfId="0" applyBorder="1"/>
    <xf numFmtId="0" fontId="0" fillId="0" borderId="35" xfId="0" applyBorder="1"/>
    <xf numFmtId="0" fontId="0" fillId="0" borderId="56" xfId="0" applyFill="1" applyBorder="1"/>
    <xf numFmtId="4" fontId="11" fillId="0" borderId="61" xfId="0" applyNumberFormat="1" applyFont="1" applyBorder="1"/>
    <xf numFmtId="0" fontId="0" fillId="2" borderId="51" xfId="0" applyFill="1" applyBorder="1"/>
    <xf numFmtId="4" fontId="17" fillId="0" borderId="6" xfId="0" applyNumberFormat="1" applyFont="1" applyBorder="1"/>
    <xf numFmtId="4" fontId="17" fillId="0" borderId="34" xfId="0" applyNumberFormat="1" applyFont="1" applyBorder="1"/>
    <xf numFmtId="4" fontId="0" fillId="0" borderId="36" xfId="0" applyNumberFormat="1" applyFill="1" applyBorder="1"/>
    <xf numFmtId="0" fontId="7" fillId="0" borderId="32" xfId="0" applyFont="1" applyBorder="1" applyAlignment="1">
      <alignment wrapText="1"/>
    </xf>
    <xf numFmtId="4" fontId="7" fillId="0" borderId="20" xfId="0" applyNumberFormat="1" applyFont="1" applyBorder="1"/>
    <xf numFmtId="49" fontId="15" fillId="0" borderId="3" xfId="0" applyNumberFormat="1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0" fillId="0" borderId="24" xfId="0" applyBorder="1" applyAlignment="1">
      <alignment vertical="top"/>
    </xf>
    <xf numFmtId="0" fontId="0" fillId="0" borderId="3" xfId="0" applyBorder="1" applyAlignment="1">
      <alignment vertical="top"/>
    </xf>
    <xf numFmtId="0" fontId="6" fillId="0" borderId="33" xfId="0" applyFont="1" applyBorder="1"/>
    <xf numFmtId="0" fontId="5" fillId="0" borderId="1" xfId="1" applyFont="1" applyBorder="1" applyAlignment="1">
      <alignment horizontal="center"/>
    </xf>
    <xf numFmtId="0" fontId="5" fillId="0" borderId="49" xfId="1" applyFont="1" applyBorder="1" applyAlignment="1">
      <alignment horizontal="center"/>
    </xf>
    <xf numFmtId="0" fontId="0" fillId="0" borderId="26" xfId="0" applyFill="1" applyBorder="1"/>
    <xf numFmtId="0" fontId="7" fillId="0" borderId="27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5" fillId="0" borderId="2" xfId="1" applyFont="1" applyFill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0" fillId="0" borderId="9" xfId="0" applyBorder="1"/>
    <xf numFmtId="0" fontId="0" fillId="0" borderId="32" xfId="0" applyFill="1" applyBorder="1"/>
    <xf numFmtId="0" fontId="0" fillId="0" borderId="2" xfId="0" applyBorder="1"/>
    <xf numFmtId="4" fontId="0" fillId="0" borderId="21" xfId="0" applyNumberFormat="1" applyFill="1" applyBorder="1"/>
    <xf numFmtId="0" fontId="0" fillId="0" borderId="24" xfId="0" applyBorder="1" applyAlignment="1">
      <alignment horizontal="center" vertical="top"/>
    </xf>
    <xf numFmtId="0" fontId="7" fillId="0" borderId="25" xfId="0" applyFont="1" applyBorder="1" applyAlignment="1"/>
    <xf numFmtId="0" fontId="0" fillId="0" borderId="24" xfId="0" applyBorder="1" applyAlignment="1"/>
    <xf numFmtId="0" fontId="7" fillId="0" borderId="24" xfId="0" applyFont="1" applyBorder="1" applyAlignment="1"/>
    <xf numFmtId="0" fontId="0" fillId="0" borderId="10" xfId="0" applyBorder="1" applyAlignment="1">
      <alignment horizontal="center" vertical="top"/>
    </xf>
    <xf numFmtId="0" fontId="7" fillId="0" borderId="31" xfId="0" applyFont="1" applyBorder="1" applyAlignment="1"/>
    <xf numFmtId="0" fontId="7" fillId="0" borderId="31" xfId="0" applyFont="1" applyBorder="1"/>
    <xf numFmtId="4" fontId="17" fillId="0" borderId="32" xfId="0" applyNumberFormat="1" applyFont="1" applyBorder="1"/>
    <xf numFmtId="0" fontId="0" fillId="0" borderId="18" xfId="0" applyBorder="1" applyAlignment="1">
      <alignment horizontal="right"/>
    </xf>
    <xf numFmtId="4" fontId="0" fillId="0" borderId="99" xfId="0" applyNumberFormat="1" applyBorder="1" applyAlignment="1">
      <alignment horizontal="right"/>
    </xf>
    <xf numFmtId="4" fontId="0" fillId="0" borderId="100" xfId="0" applyNumberFormat="1" applyBorder="1" applyAlignment="1">
      <alignment horizontal="right"/>
    </xf>
    <xf numFmtId="0" fontId="0" fillId="0" borderId="62" xfId="0" applyBorder="1" applyAlignment="1">
      <alignment horizontal="center" vertical="top"/>
    </xf>
    <xf numFmtId="49" fontId="12" fillId="0" borderId="24" xfId="0" applyNumberFormat="1" applyFont="1" applyBorder="1" applyAlignment="1">
      <alignment horizontal="center" vertical="center" wrapText="1"/>
    </xf>
    <xf numFmtId="4" fontId="11" fillId="0" borderId="32" xfId="0" applyNumberFormat="1" applyFont="1" applyBorder="1"/>
    <xf numFmtId="4" fontId="0" fillId="0" borderId="13" xfId="0" applyNumberFormat="1" applyFill="1" applyBorder="1"/>
    <xf numFmtId="0" fontId="0" fillId="0" borderId="24" xfId="0" applyBorder="1" applyAlignment="1">
      <alignment horizontal="center" vertical="top"/>
    </xf>
    <xf numFmtId="0" fontId="7" fillId="0" borderId="25" xfId="0" applyFont="1" applyBorder="1" applyAlignment="1"/>
    <xf numFmtId="0" fontId="0" fillId="0" borderId="51" xfId="0" applyBorder="1" applyAlignment="1">
      <alignment horizontal="center" vertical="top"/>
    </xf>
    <xf numFmtId="0" fontId="0" fillId="0" borderId="45" xfId="0" applyBorder="1"/>
    <xf numFmtId="0" fontId="7" fillId="0" borderId="24" xfId="0" applyFont="1" applyBorder="1" applyAlignment="1"/>
    <xf numFmtId="0" fontId="0" fillId="0" borderId="6" xfId="0" applyBorder="1" applyAlignment="1">
      <alignment horizontal="center" vertical="top"/>
    </xf>
    <xf numFmtId="0" fontId="5" fillId="0" borderId="9" xfId="1" applyFont="1" applyFill="1" applyBorder="1" applyAlignment="1">
      <alignment horizontal="center"/>
    </xf>
    <xf numFmtId="0" fontId="14" fillId="2" borderId="51" xfId="2" applyFont="1" applyFill="1" applyBorder="1" applyAlignment="1">
      <alignment horizontal="right" wrapText="1"/>
    </xf>
    <xf numFmtId="4" fontId="11" fillId="0" borderId="60" xfId="0" applyNumberFormat="1" applyFont="1" applyBorder="1"/>
    <xf numFmtId="0" fontId="14" fillId="2" borderId="82" xfId="2" applyFont="1" applyFill="1" applyBorder="1" applyAlignment="1">
      <alignment horizontal="right" wrapText="1"/>
    </xf>
    <xf numFmtId="49" fontId="14" fillId="2" borderId="82" xfId="2" applyNumberFormat="1" applyFont="1" applyFill="1" applyBorder="1" applyAlignment="1">
      <alignment vertical="top" wrapText="1"/>
    </xf>
    <xf numFmtId="0" fontId="0" fillId="0" borderId="40" xfId="0" applyFill="1" applyBorder="1" applyAlignment="1">
      <alignment horizontal="left"/>
    </xf>
    <xf numFmtId="17" fontId="0" fillId="0" borderId="51" xfId="0" applyNumberFormat="1" applyBorder="1"/>
    <xf numFmtId="4" fontId="17" fillId="0" borderId="10" xfId="0" applyNumberFormat="1" applyFont="1" applyBorder="1"/>
    <xf numFmtId="0" fontId="0" fillId="0" borderId="9" xfId="0" applyBorder="1"/>
    <xf numFmtId="0" fontId="0" fillId="0" borderId="50" xfId="0" applyFill="1" applyBorder="1" applyAlignment="1">
      <alignment vertical="top"/>
    </xf>
    <xf numFmtId="0" fontId="5" fillId="0" borderId="51" xfId="1" applyFont="1" applyBorder="1" applyAlignment="1">
      <alignment horizontal="center" wrapText="1"/>
    </xf>
    <xf numFmtId="0" fontId="0" fillId="0" borderId="9" xfId="0" applyBorder="1"/>
    <xf numFmtId="49" fontId="15" fillId="0" borderId="31" xfId="0" applyNumberFormat="1" applyFont="1" applyBorder="1" applyAlignment="1">
      <alignment horizontal="center" vertical="top" wrapText="1"/>
    </xf>
    <xf numFmtId="49" fontId="15" fillId="0" borderId="0" xfId="0" applyNumberFormat="1" applyFont="1" applyBorder="1" applyAlignment="1">
      <alignment horizontal="center" vertical="top" wrapText="1"/>
    </xf>
    <xf numFmtId="0" fontId="14" fillId="2" borderId="33" xfId="2" applyFont="1" applyFill="1" applyBorder="1" applyAlignment="1">
      <alignment horizontal="right" wrapText="1"/>
    </xf>
    <xf numFmtId="49" fontId="14" fillId="2" borderId="33" xfId="2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9" xfId="0" applyBorder="1"/>
    <xf numFmtId="0" fontId="14" fillId="2" borderId="51" xfId="2" applyFont="1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0" fillId="0" borderId="5" xfId="0" applyFill="1" applyBorder="1" applyAlignment="1">
      <alignment horizontal="right"/>
    </xf>
    <xf numFmtId="4" fontId="0" fillId="0" borderId="5" xfId="0" applyNumberFormat="1" applyFill="1" applyBorder="1"/>
    <xf numFmtId="4" fontId="11" fillId="0" borderId="51" xfId="0" applyNumberFormat="1" applyFont="1" applyBorder="1"/>
    <xf numFmtId="0" fontId="14" fillId="2" borderId="24" xfId="2" applyFont="1" applyFill="1" applyBorder="1" applyAlignment="1">
      <alignment horizontal="right" wrapText="1"/>
    </xf>
    <xf numFmtId="4" fontId="0" fillId="0" borderId="37" xfId="0" applyNumberFormat="1" applyFill="1" applyBorder="1"/>
    <xf numFmtId="0" fontId="0" fillId="0" borderId="0" xfId="0" applyFill="1" applyBorder="1" applyAlignment="1">
      <alignment horizontal="right"/>
    </xf>
    <xf numFmtId="0" fontId="0" fillId="0" borderId="9" xfId="0" applyBorder="1"/>
    <xf numFmtId="0" fontId="0" fillId="0" borderId="36" xfId="0" applyBorder="1" applyAlignment="1">
      <alignment vertical="top"/>
    </xf>
    <xf numFmtId="0" fontId="0" fillId="0" borderId="36" xfId="0" applyFill="1" applyBorder="1" applyAlignment="1">
      <alignment vertical="top"/>
    </xf>
    <xf numFmtId="0" fontId="0" fillId="0" borderId="9" xfId="0" applyBorder="1"/>
    <xf numFmtId="0" fontId="0" fillId="0" borderId="1" xfId="0" applyFill="1" applyBorder="1"/>
    <xf numFmtId="0" fontId="9" fillId="0" borderId="51" xfId="0" applyFont="1" applyBorder="1" applyAlignment="1">
      <alignment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vertical="top"/>
    </xf>
    <xf numFmtId="4" fontId="0" fillId="0" borderId="32" xfId="0" applyNumberFormat="1" applyFill="1" applyBorder="1"/>
    <xf numFmtId="49" fontId="10" fillId="0" borderId="0" xfId="0" applyNumberFormat="1" applyFont="1" applyBorder="1" applyAlignment="1">
      <alignment vertical="top" wrapText="1"/>
    </xf>
    <xf numFmtId="0" fontId="5" fillId="0" borderId="0" xfId="1" applyFont="1" applyBorder="1" applyAlignment="1">
      <alignment horizontal="right"/>
    </xf>
    <xf numFmtId="49" fontId="15" fillId="0" borderId="24" xfId="0" applyNumberFormat="1" applyFont="1" applyBorder="1" applyAlignment="1">
      <alignment horizontal="center" vertical="top" wrapText="1"/>
    </xf>
    <xf numFmtId="49" fontId="16" fillId="0" borderId="8" xfId="0" applyNumberFormat="1" applyFont="1" applyBorder="1" applyAlignment="1">
      <alignment vertical="top" wrapText="1"/>
    </xf>
    <xf numFmtId="49" fontId="16" fillId="0" borderId="19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0" fontId="0" fillId="0" borderId="61" xfId="0" applyBorder="1"/>
    <xf numFmtId="0" fontId="7" fillId="0" borderId="51" xfId="0" applyFont="1" applyBorder="1" applyAlignment="1">
      <alignment vertical="top"/>
    </xf>
    <xf numFmtId="0" fontId="0" fillId="0" borderId="18" xfId="0" applyBorder="1"/>
    <xf numFmtId="0" fontId="14" fillId="2" borderId="24" xfId="2" applyFont="1" applyFill="1" applyBorder="1" applyAlignment="1">
      <alignment vertical="top"/>
    </xf>
    <xf numFmtId="0" fontId="0" fillId="0" borderId="3" xfId="0" applyBorder="1" applyAlignment="1">
      <alignment horizontal="right"/>
    </xf>
    <xf numFmtId="0" fontId="0" fillId="0" borderId="17" xfId="0" applyBorder="1"/>
    <xf numFmtId="0" fontId="7" fillId="0" borderId="24" xfId="0" applyFont="1" applyBorder="1" applyAlignment="1"/>
    <xf numFmtId="0" fontId="0" fillId="0" borderId="16" xfId="0" applyBorder="1" applyAlignment="1">
      <alignment horizontal="center" vertical="top"/>
    </xf>
    <xf numFmtId="0" fontId="7" fillId="0" borderId="0" xfId="0" applyFont="1" applyBorder="1" applyAlignment="1"/>
    <xf numFmtId="0" fontId="0" fillId="0" borderId="62" xfId="0" applyFill="1" applyBorder="1" applyAlignment="1">
      <alignment horizontal="right"/>
    </xf>
    <xf numFmtId="0" fontId="14" fillId="2" borderId="25" xfId="2" applyFont="1" applyFill="1" applyBorder="1" applyAlignment="1">
      <alignment vertical="top"/>
    </xf>
    <xf numFmtId="0" fontId="14" fillId="2" borderId="69" xfId="2" applyFont="1" applyFill="1" applyBorder="1"/>
    <xf numFmtId="0" fontId="14" fillId="2" borderId="10" xfId="2" applyFont="1" applyFill="1" applyBorder="1" applyAlignment="1">
      <alignment vertical="top"/>
    </xf>
    <xf numFmtId="0" fontId="14" fillId="2" borderId="16" xfId="2" applyFont="1" applyFill="1" applyBorder="1" applyAlignment="1">
      <alignment vertical="top"/>
    </xf>
    <xf numFmtId="0" fontId="14" fillId="2" borderId="6" xfId="2" applyFont="1" applyFill="1" applyBorder="1" applyAlignment="1">
      <alignment vertical="top"/>
    </xf>
    <xf numFmtId="49" fontId="14" fillId="2" borderId="101" xfId="2" applyNumberFormat="1" applyFont="1" applyFill="1" applyBorder="1"/>
    <xf numFmtId="0" fontId="14" fillId="2" borderId="68" xfId="2" applyFont="1" applyFill="1" applyBorder="1" applyAlignment="1">
      <alignment vertical="top"/>
    </xf>
    <xf numFmtId="0" fontId="14" fillId="2" borderId="12" xfId="2" applyFont="1" applyFill="1" applyBorder="1" applyAlignment="1">
      <alignment vertical="top"/>
    </xf>
    <xf numFmtId="0" fontId="14" fillId="2" borderId="29" xfId="2" applyFont="1" applyFill="1" applyBorder="1" applyAlignment="1">
      <alignment vertical="top"/>
    </xf>
    <xf numFmtId="0" fontId="0" fillId="0" borderId="9" xfId="0" applyBorder="1"/>
    <xf numFmtId="0" fontId="0" fillId="0" borderId="24" xfId="0" applyBorder="1" applyAlignment="1">
      <alignment horizontal="center" vertical="top"/>
    </xf>
    <xf numFmtId="0" fontId="0" fillId="0" borderId="54" xfId="0" applyBorder="1"/>
    <xf numFmtId="0" fontId="0" fillId="0" borderId="9" xfId="0" applyBorder="1"/>
    <xf numFmtId="0" fontId="8" fillId="0" borderId="25" xfId="0" applyFont="1" applyBorder="1" applyAlignment="1">
      <alignment horizontal="right" vertical="top" wrapText="1"/>
    </xf>
    <xf numFmtId="0" fontId="7" fillId="0" borderId="24" xfId="0" applyFont="1" applyBorder="1" applyAlignment="1"/>
    <xf numFmtId="49" fontId="16" fillId="0" borderId="32" xfId="0" applyNumberFormat="1" applyFont="1" applyBorder="1" applyAlignment="1">
      <alignment vertical="top" wrapText="1"/>
    </xf>
    <xf numFmtId="49" fontId="15" fillId="0" borderId="51" xfId="0" applyNumberFormat="1" applyFont="1" applyBorder="1" applyAlignment="1">
      <alignment horizontal="center" vertical="top" wrapText="1"/>
    </xf>
    <xf numFmtId="49" fontId="16" fillId="0" borderId="39" xfId="0" applyNumberFormat="1" applyFont="1" applyBorder="1" applyAlignment="1">
      <alignment vertical="top" wrapText="1"/>
    </xf>
    <xf numFmtId="0" fontId="0" fillId="0" borderId="9" xfId="0" applyBorder="1"/>
    <xf numFmtId="0" fontId="0" fillId="2" borderId="0" xfId="0" applyFill="1" applyBorder="1"/>
    <xf numFmtId="0" fontId="0" fillId="0" borderId="54" xfId="0" applyBorder="1"/>
    <xf numFmtId="0" fontId="7" fillId="0" borderId="25" xfId="0" applyFont="1" applyBorder="1" applyAlignment="1">
      <alignment horizontal="center" vertical="top"/>
    </xf>
    <xf numFmtId="0" fontId="0" fillId="0" borderId="38" xfId="0" applyBorder="1"/>
    <xf numFmtId="0" fontId="7" fillId="0" borderId="0" xfId="0" applyFont="1" applyAlignment="1">
      <alignment wrapText="1"/>
    </xf>
    <xf numFmtId="0" fontId="7" fillId="0" borderId="25" xfId="0" applyFont="1" applyBorder="1"/>
    <xf numFmtId="0" fontId="0" fillId="0" borderId="54" xfId="0" applyFill="1" applyBorder="1" applyAlignment="1">
      <alignment horizontal="left"/>
    </xf>
    <xf numFmtId="0" fontId="0" fillId="0" borderId="25" xfId="0" applyBorder="1" applyAlignment="1">
      <alignment vertical="top"/>
    </xf>
    <xf numFmtId="0" fontId="0" fillId="0" borderId="54" xfId="0" applyBorder="1"/>
    <xf numFmtId="0" fontId="0" fillId="0" borderId="9" xfId="0" applyBorder="1"/>
    <xf numFmtId="0" fontId="0" fillId="0" borderId="25" xfId="0" applyBorder="1" applyAlignment="1">
      <alignment vertical="top"/>
    </xf>
    <xf numFmtId="0" fontId="0" fillId="0" borderId="54" xfId="0" applyBorder="1"/>
    <xf numFmtId="0" fontId="0" fillId="0" borderId="9" xfId="0" applyBorder="1"/>
    <xf numFmtId="0" fontId="0" fillId="0" borderId="63" xfId="0" applyFill="1" applyBorder="1" applyAlignment="1"/>
    <xf numFmtId="0" fontId="5" fillId="0" borderId="10" xfId="1" applyFont="1" applyFill="1" applyBorder="1" applyAlignment="1">
      <alignment horizontal="center" wrapText="1"/>
    </xf>
    <xf numFmtId="0" fontId="5" fillId="0" borderId="12" xfId="1" applyFont="1" applyFill="1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/>
    <xf numFmtId="4" fontId="0" fillId="0" borderId="64" xfId="0" applyNumberFormat="1" applyFill="1" applyBorder="1"/>
    <xf numFmtId="4" fontId="0" fillId="0" borderId="10" xfId="0" applyNumberFormat="1" applyFill="1" applyBorder="1"/>
    <xf numFmtId="0" fontId="0" fillId="0" borderId="63" xfId="0" applyFill="1" applyBorder="1"/>
    <xf numFmtId="4" fontId="0" fillId="0" borderId="50" xfId="0" applyNumberFormat="1" applyBorder="1"/>
    <xf numFmtId="4" fontId="17" fillId="0" borderId="13" xfId="0" applyNumberFormat="1" applyFont="1" applyBorder="1"/>
    <xf numFmtId="4" fontId="17" fillId="0" borderId="53" xfId="0" applyNumberFormat="1" applyFont="1" applyBorder="1"/>
    <xf numFmtId="0" fontId="7" fillId="0" borderId="14" xfId="0" applyFont="1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7" fillId="0" borderId="25" xfId="0" applyFont="1" applyBorder="1" applyAlignment="1">
      <alignment horizontal="center" vertical="top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49" xfId="0" applyBorder="1" applyAlignment="1">
      <alignment vertical="top"/>
    </xf>
    <xf numFmtId="0" fontId="7" fillId="0" borderId="25" xfId="0" applyFont="1" applyBorder="1" applyAlignment="1">
      <alignment vertical="top"/>
    </xf>
    <xf numFmtId="0" fontId="7" fillId="0" borderId="24" xfId="0" applyFont="1" applyBorder="1" applyAlignment="1">
      <alignment vertical="top"/>
    </xf>
    <xf numFmtId="0" fontId="7" fillId="0" borderId="33" xfId="0" applyFont="1" applyBorder="1" applyAlignment="1">
      <alignment horizontal="center"/>
    </xf>
    <xf numFmtId="0" fontId="7" fillId="0" borderId="20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1" xfId="0" applyFont="1" applyBorder="1" applyAlignment="1">
      <alignment horizontal="center" wrapText="1"/>
    </xf>
    <xf numFmtId="0" fontId="0" fillId="0" borderId="27" xfId="0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top"/>
    </xf>
    <xf numFmtId="49" fontId="16" fillId="0" borderId="51" xfId="0" applyNumberFormat="1" applyFont="1" applyBorder="1" applyAlignment="1">
      <alignment vertical="top" wrapText="1"/>
    </xf>
    <xf numFmtId="0" fontId="20" fillId="0" borderId="51" xfId="0" applyFont="1" applyBorder="1" applyAlignment="1">
      <alignment vertical="top" wrapText="1"/>
    </xf>
    <xf numFmtId="0" fontId="14" fillId="2" borderId="70" xfId="2" applyFont="1" applyFill="1" applyBorder="1" applyAlignment="1">
      <alignment horizontal="center" vertical="top" wrapText="1"/>
    </xf>
    <xf numFmtId="0" fontId="14" fillId="2" borderId="83" xfId="2" applyFont="1" applyFill="1" applyBorder="1" applyAlignment="1">
      <alignment horizontal="center" vertical="top" wrapText="1"/>
    </xf>
    <xf numFmtId="0" fontId="14" fillId="2" borderId="72" xfId="2" applyFont="1" applyFill="1" applyBorder="1" applyAlignment="1">
      <alignment horizontal="center" vertical="top" wrapText="1"/>
    </xf>
    <xf numFmtId="0" fontId="14" fillId="2" borderId="71" xfId="2" applyFont="1" applyFill="1" applyBorder="1" applyAlignment="1">
      <alignment vertical="top"/>
    </xf>
    <xf numFmtId="0" fontId="14" fillId="2" borderId="90" xfId="2" applyFont="1" applyFill="1" applyBorder="1" applyAlignment="1">
      <alignment vertical="top"/>
    </xf>
    <xf numFmtId="0" fontId="14" fillId="2" borderId="73" xfId="2" applyFont="1" applyFill="1" applyBorder="1" applyAlignment="1">
      <alignment horizontal="center" wrapText="1"/>
    </xf>
    <xf numFmtId="0" fontId="14" fillId="2" borderId="87" xfId="2" applyFont="1" applyFill="1" applyBorder="1" applyAlignment="1">
      <alignment horizontal="center" wrapText="1"/>
    </xf>
    <xf numFmtId="0" fontId="14" fillId="2" borderId="74" xfId="2" applyFont="1" applyFill="1" applyBorder="1" applyAlignment="1">
      <alignment horizontal="center" wrapText="1"/>
    </xf>
    <xf numFmtId="0" fontId="14" fillId="2" borderId="86" xfId="2" applyFont="1" applyFill="1" applyBorder="1" applyAlignment="1">
      <alignment horizontal="center" wrapText="1"/>
    </xf>
    <xf numFmtId="0" fontId="14" fillId="2" borderId="70" xfId="2" applyFont="1" applyFill="1" applyBorder="1" applyAlignment="1">
      <alignment horizontal="center" wrapText="1"/>
    </xf>
    <xf numFmtId="0" fontId="14" fillId="2" borderId="90" xfId="2" applyFont="1" applyFill="1" applyBorder="1" applyAlignment="1">
      <alignment horizontal="center"/>
    </xf>
    <xf numFmtId="0" fontId="14" fillId="2" borderId="71" xfId="2" applyFont="1" applyFill="1" applyBorder="1" applyAlignment="1">
      <alignment horizontal="center" wrapText="1"/>
    </xf>
    <xf numFmtId="0" fontId="14" fillId="2" borderId="70" xfId="2" applyFont="1" applyFill="1" applyBorder="1" applyAlignment="1">
      <alignment vertical="top"/>
    </xf>
    <xf numFmtId="0" fontId="14" fillId="2" borderId="83" xfId="2" applyFont="1" applyFill="1" applyBorder="1" applyAlignment="1">
      <alignment vertical="top"/>
    </xf>
    <xf numFmtId="0" fontId="14" fillId="2" borderId="72" xfId="2" applyFont="1" applyFill="1" applyBorder="1" applyAlignment="1">
      <alignment vertical="top"/>
    </xf>
    <xf numFmtId="0" fontId="7" fillId="0" borderId="51" xfId="0" applyFont="1" applyBorder="1" applyAlignment="1">
      <alignment vertical="top"/>
    </xf>
    <xf numFmtId="14" fontId="14" fillId="2" borderId="86" xfId="2" applyNumberFormat="1" applyFont="1" applyFill="1" applyBorder="1" applyAlignment="1">
      <alignment horizontal="center"/>
    </xf>
    <xf numFmtId="14" fontId="14" fillId="2" borderId="14" xfId="2" applyNumberFormat="1" applyFont="1" applyFill="1" applyBorder="1" applyAlignment="1">
      <alignment horizontal="center"/>
    </xf>
    <xf numFmtId="0" fontId="14" fillId="2" borderId="96" xfId="2" applyFont="1" applyFill="1" applyBorder="1" applyAlignment="1">
      <alignment horizontal="center" wrapText="1"/>
    </xf>
    <xf numFmtId="0" fontId="14" fillId="2" borderId="79" xfId="2" applyFont="1" applyFill="1" applyBorder="1" applyAlignment="1">
      <alignment horizontal="center" wrapText="1"/>
    </xf>
    <xf numFmtId="0" fontId="14" fillId="2" borderId="95" xfId="2" applyFont="1" applyFill="1" applyBorder="1" applyAlignment="1">
      <alignment horizontal="center" wrapText="1"/>
    </xf>
    <xf numFmtId="0" fontId="7" fillId="0" borderId="51" xfId="0" applyFont="1" applyBorder="1" applyAlignment="1">
      <alignment horizontal="center" vertical="center" wrapText="1"/>
    </xf>
    <xf numFmtId="49" fontId="11" fillId="2" borderId="83" xfId="2" applyNumberFormat="1" applyFont="1" applyFill="1" applyBorder="1" applyAlignment="1">
      <alignment vertical="top" wrapText="1"/>
    </xf>
    <xf numFmtId="49" fontId="11" fillId="2" borderId="72" xfId="2" applyNumberFormat="1" applyFont="1" applyFill="1" applyBorder="1" applyAlignment="1">
      <alignment vertical="top" wrapText="1"/>
    </xf>
    <xf numFmtId="0" fontId="11" fillId="2" borderId="71" xfId="2" applyFont="1" applyFill="1" applyBorder="1" applyAlignment="1">
      <alignment vertical="top" wrapText="1"/>
    </xf>
    <xf numFmtId="0" fontId="15" fillId="0" borderId="2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7" fillId="0" borderId="16" xfId="0" applyFont="1" applyBorder="1" applyAlignment="1">
      <alignment horizontal="center" wrapText="1"/>
    </xf>
    <xf numFmtId="0" fontId="7" fillId="0" borderId="33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49" fontId="16" fillId="0" borderId="22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0" fontId="9" fillId="0" borderId="7" xfId="0" applyFont="1" applyBorder="1" applyAlignment="1">
      <alignment vertical="top"/>
    </xf>
    <xf numFmtId="49" fontId="16" fillId="0" borderId="25" xfId="0" applyNumberFormat="1" applyFont="1" applyBorder="1" applyAlignment="1">
      <alignment vertical="top" wrapText="1"/>
    </xf>
    <xf numFmtId="0" fontId="9" fillId="0" borderId="51" xfId="0" applyFont="1" applyBorder="1" applyAlignment="1">
      <alignment vertical="top"/>
    </xf>
    <xf numFmtId="0" fontId="5" fillId="0" borderId="23" xfId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0" fillId="0" borderId="33" xfId="0" applyBorder="1" applyAlignment="1"/>
    <xf numFmtId="0" fontId="0" fillId="0" borderId="14" xfId="0" applyBorder="1" applyAlignment="1"/>
    <xf numFmtId="0" fontId="1" fillId="0" borderId="2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</cellXfs>
  <cellStyles count="3">
    <cellStyle name="Calculation" xfId="2" builtinId="2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3"/>
  <sheetViews>
    <sheetView workbookViewId="0">
      <selection activeCell="D39" sqref="D39"/>
    </sheetView>
  </sheetViews>
  <sheetFormatPr defaultRowHeight="15" x14ac:dyDescent="0.25"/>
  <cols>
    <col min="1" max="1" width="3.42578125" customWidth="1"/>
    <col min="2" max="2" width="18.140625" customWidth="1"/>
    <col min="3" max="3" width="17.28515625" customWidth="1"/>
    <col min="4" max="4" width="20.140625" customWidth="1"/>
    <col min="5" max="5" width="18.28515625" customWidth="1"/>
    <col min="6" max="6" width="14.42578125" customWidth="1"/>
    <col min="7" max="7" width="28.28515625" customWidth="1"/>
    <col min="8" max="8" width="19.85546875" customWidth="1"/>
    <col min="9" max="9" width="13.28515625" customWidth="1"/>
    <col min="10" max="10" width="12.140625" customWidth="1"/>
    <col min="11" max="11" width="12.28515625" customWidth="1"/>
    <col min="12" max="13" width="11.7109375" bestFit="1" customWidth="1"/>
    <col min="15" max="15" width="11.7109375" bestFit="1" customWidth="1"/>
  </cols>
  <sheetData>
    <row r="3" spans="2:11" ht="15.75" thickBot="1" x14ac:dyDescent="0.3"/>
    <row r="4" spans="2:11" x14ac:dyDescent="0.25">
      <c r="B4" s="11"/>
      <c r="C4" s="9"/>
      <c r="D4" s="9"/>
      <c r="E4" s="9"/>
      <c r="F4" s="9"/>
      <c r="G4" s="9"/>
      <c r="H4" s="9"/>
      <c r="I4" s="26"/>
    </row>
    <row r="5" spans="2:11" x14ac:dyDescent="0.25">
      <c r="B5" s="6"/>
      <c r="C5" s="5"/>
      <c r="D5" s="5"/>
      <c r="E5" s="5"/>
      <c r="F5" s="5"/>
      <c r="G5" s="5"/>
      <c r="H5" s="5"/>
      <c r="I5" s="82" t="s">
        <v>55</v>
      </c>
    </row>
    <row r="6" spans="2:11" ht="20.25" thickBot="1" x14ac:dyDescent="0.45">
      <c r="B6" s="7"/>
      <c r="C6" s="14"/>
      <c r="D6" s="289" t="s">
        <v>77</v>
      </c>
      <c r="E6" s="14"/>
      <c r="F6" s="14"/>
      <c r="G6" s="14"/>
      <c r="H6" s="14"/>
      <c r="I6" s="68"/>
    </row>
    <row r="7" spans="2:11" ht="26.25" x14ac:dyDescent="0.25">
      <c r="B7" s="290" t="s">
        <v>0</v>
      </c>
      <c r="C7" s="2" t="s">
        <v>1</v>
      </c>
      <c r="D7" s="98" t="s">
        <v>21</v>
      </c>
      <c r="E7" s="2" t="s">
        <v>2</v>
      </c>
      <c r="F7" s="295" t="s">
        <v>3</v>
      </c>
      <c r="G7" s="3" t="s">
        <v>10</v>
      </c>
      <c r="H7" s="129" t="s">
        <v>4</v>
      </c>
      <c r="I7" s="406" t="s">
        <v>43</v>
      </c>
      <c r="J7" s="407" t="s">
        <v>49</v>
      </c>
      <c r="K7" s="408" t="s">
        <v>47</v>
      </c>
    </row>
    <row r="8" spans="2:11" ht="27" thickBot="1" x14ac:dyDescent="0.3">
      <c r="B8" s="291" t="s">
        <v>5</v>
      </c>
      <c r="C8" s="49"/>
      <c r="D8" s="40"/>
      <c r="E8" s="40"/>
      <c r="F8" s="296" t="s">
        <v>6</v>
      </c>
      <c r="G8" s="40" t="s">
        <v>9</v>
      </c>
      <c r="H8" s="62" t="s">
        <v>7</v>
      </c>
      <c r="I8" s="409" t="s">
        <v>8</v>
      </c>
      <c r="J8" s="322" t="s">
        <v>37</v>
      </c>
      <c r="K8" s="410" t="s">
        <v>48</v>
      </c>
    </row>
    <row r="9" spans="2:11" ht="45" x14ac:dyDescent="0.25">
      <c r="B9" s="423">
        <v>1</v>
      </c>
      <c r="C9" s="396" t="s">
        <v>69</v>
      </c>
      <c r="D9" s="18" t="s">
        <v>66</v>
      </c>
      <c r="E9" s="65" t="s">
        <v>64</v>
      </c>
      <c r="F9" s="9" t="s">
        <v>86</v>
      </c>
      <c r="G9" s="48" t="s">
        <v>71</v>
      </c>
      <c r="H9" s="134" t="s">
        <v>129</v>
      </c>
      <c r="I9" s="403">
        <v>295157.31</v>
      </c>
      <c r="J9" s="27">
        <f>I9-K9</f>
        <v>170841.28</v>
      </c>
      <c r="K9" s="411">
        <v>124316.03</v>
      </c>
    </row>
    <row r="10" spans="2:11" ht="15.75" thickBot="1" x14ac:dyDescent="0.3">
      <c r="B10" s="424"/>
      <c r="D10" s="17" t="s">
        <v>87</v>
      </c>
      <c r="E10" s="97"/>
      <c r="F10" s="5"/>
      <c r="G10" s="94"/>
      <c r="H10" s="119"/>
      <c r="I10" s="94"/>
      <c r="J10" s="27"/>
      <c r="K10" s="411"/>
    </row>
    <row r="11" spans="2:11" ht="15.75" hidden="1" thickBot="1" x14ac:dyDescent="0.3">
      <c r="B11" s="424"/>
      <c r="C11" s="436" t="s">
        <v>44</v>
      </c>
      <c r="D11" s="65"/>
      <c r="E11" s="9"/>
      <c r="F11" s="65"/>
      <c r="G11" s="188"/>
      <c r="H11" s="354"/>
      <c r="I11" s="338"/>
      <c r="J11" s="404"/>
      <c r="K11" s="411"/>
    </row>
    <row r="12" spans="2:11" ht="15.75" hidden="1" thickBot="1" x14ac:dyDescent="0.3">
      <c r="B12" s="424"/>
      <c r="C12" s="437"/>
      <c r="D12" s="328"/>
      <c r="E12" s="5"/>
      <c r="F12" s="97"/>
      <c r="G12" s="292"/>
      <c r="H12" s="43"/>
      <c r="I12" s="412"/>
      <c r="J12" s="404"/>
      <c r="K12" s="411"/>
    </row>
    <row r="13" spans="2:11" ht="15.75" hidden="1" thickBot="1" x14ac:dyDescent="0.3">
      <c r="B13" s="433"/>
      <c r="C13" s="288"/>
      <c r="D13" s="13"/>
      <c r="E13" s="13"/>
      <c r="F13" s="13"/>
      <c r="G13" s="292"/>
      <c r="H13" s="43"/>
      <c r="I13" s="412"/>
      <c r="J13" s="404"/>
      <c r="K13" s="411"/>
    </row>
    <row r="14" spans="2:11" ht="15.75" thickBot="1" x14ac:dyDescent="0.3">
      <c r="B14" s="428" t="s">
        <v>52</v>
      </c>
      <c r="C14" s="432"/>
      <c r="D14" s="432"/>
      <c r="E14" s="432"/>
      <c r="F14" s="432"/>
      <c r="G14" s="432"/>
      <c r="H14" s="432"/>
      <c r="I14" s="329">
        <f>I9</f>
        <v>295157.31</v>
      </c>
      <c r="J14" s="416">
        <f t="shared" ref="J14:K14" si="0">J9+J10</f>
        <v>170841.28</v>
      </c>
      <c r="K14" s="417">
        <f t="shared" si="0"/>
        <v>124316.03</v>
      </c>
    </row>
    <row r="15" spans="2:11" x14ac:dyDescent="0.25">
      <c r="B15" s="394">
        <v>1</v>
      </c>
      <c r="C15" s="434" t="s">
        <v>104</v>
      </c>
      <c r="D15" s="402" t="s">
        <v>73</v>
      </c>
      <c r="E15" s="9" t="s">
        <v>56</v>
      </c>
      <c r="F15" s="11" t="s">
        <v>84</v>
      </c>
      <c r="G15" s="338" t="s">
        <v>70</v>
      </c>
      <c r="H15" s="20" t="s">
        <v>105</v>
      </c>
      <c r="I15" s="413">
        <v>22067.62</v>
      </c>
      <c r="J15" s="258">
        <v>22067.62</v>
      </c>
      <c r="K15" s="83">
        <v>0</v>
      </c>
    </row>
    <row r="16" spans="2:11" ht="15.75" thickBot="1" x14ac:dyDescent="0.3">
      <c r="B16" s="287"/>
      <c r="C16" s="435"/>
      <c r="D16" s="57" t="s">
        <v>85</v>
      </c>
      <c r="E16" s="14"/>
      <c r="F16" s="7"/>
      <c r="G16" s="96"/>
      <c r="H16" s="135"/>
      <c r="I16" s="210"/>
      <c r="J16" s="118"/>
      <c r="K16" s="117"/>
    </row>
    <row r="17" spans="2:11" ht="15.75" thickBot="1" x14ac:dyDescent="0.3">
      <c r="B17" s="422" t="s">
        <v>28</v>
      </c>
      <c r="C17" s="418"/>
      <c r="D17" s="418"/>
      <c r="E17" s="418"/>
      <c r="F17" s="418"/>
      <c r="G17" s="418"/>
      <c r="H17" s="418"/>
      <c r="I17" s="260">
        <f>I15+I16</f>
        <v>22067.62</v>
      </c>
      <c r="J17" s="260">
        <f t="shared" ref="J17:K17" si="1">J15+J16</f>
        <v>22067.62</v>
      </c>
      <c r="K17" s="224">
        <f t="shared" si="1"/>
        <v>0</v>
      </c>
    </row>
    <row r="18" spans="2:11" hidden="1" x14ac:dyDescent="0.25">
      <c r="B18" s="286">
        <v>2</v>
      </c>
      <c r="C18" s="156" t="s">
        <v>45</v>
      </c>
      <c r="D18" s="65"/>
      <c r="E18" s="65"/>
      <c r="F18" s="65"/>
      <c r="G18" s="69"/>
      <c r="H18" s="405"/>
      <c r="I18" s="414"/>
      <c r="J18" s="404"/>
      <c r="K18" s="411"/>
    </row>
    <row r="19" spans="2:11" ht="1.5" customHeight="1" thickBot="1" x14ac:dyDescent="0.3">
      <c r="B19" s="293"/>
      <c r="C19" s="294"/>
      <c r="D19" s="57"/>
      <c r="E19" s="57"/>
      <c r="F19" s="57"/>
      <c r="G19" s="97"/>
      <c r="H19" s="6"/>
      <c r="I19" s="6"/>
      <c r="J19" s="404"/>
      <c r="K19" s="411"/>
    </row>
    <row r="20" spans="2:11" ht="15.75" hidden="1" thickBot="1" x14ac:dyDescent="0.3">
      <c r="B20" s="286">
        <v>1</v>
      </c>
      <c r="C20" s="397" t="s">
        <v>24</v>
      </c>
      <c r="D20" s="9"/>
      <c r="E20" s="65"/>
      <c r="F20" s="9"/>
      <c r="G20" s="125"/>
      <c r="H20" s="142"/>
      <c r="I20" s="415"/>
      <c r="J20" s="404"/>
      <c r="K20" s="411"/>
    </row>
    <row r="21" spans="2:11" ht="15.75" hidden="1" thickBot="1" x14ac:dyDescent="0.3">
      <c r="B21" s="293"/>
      <c r="C21" s="97"/>
      <c r="D21" s="19"/>
      <c r="E21" s="44"/>
      <c r="F21" s="14"/>
      <c r="G21" s="184"/>
      <c r="H21" s="133"/>
      <c r="I21" s="209"/>
      <c r="J21" s="404"/>
      <c r="K21" s="411"/>
    </row>
    <row r="22" spans="2:11" ht="15.75" thickBot="1" x14ac:dyDescent="0.3">
      <c r="B22" s="428" t="s">
        <v>14</v>
      </c>
      <c r="C22" s="429"/>
      <c r="D22" s="429"/>
      <c r="E22" s="429"/>
      <c r="F22" s="429"/>
      <c r="G22" s="429"/>
      <c r="H22" s="429"/>
      <c r="I22" s="284">
        <f>I20+I18</f>
        <v>0</v>
      </c>
      <c r="J22" s="404">
        <v>0</v>
      </c>
      <c r="K22" s="411">
        <v>0</v>
      </c>
    </row>
    <row r="23" spans="2:11" ht="15.75" thickBot="1" x14ac:dyDescent="0.3">
      <c r="B23" s="428" t="s">
        <v>13</v>
      </c>
      <c r="C23" s="429"/>
      <c r="D23" s="429"/>
      <c r="E23" s="429"/>
      <c r="F23" s="429"/>
      <c r="G23" s="429"/>
      <c r="H23" s="429"/>
      <c r="I23" s="280">
        <f>I14+I17+I22</f>
        <v>317224.93</v>
      </c>
      <c r="J23" s="280">
        <f>J14+J17</f>
        <v>192908.9</v>
      </c>
      <c r="K23" s="223">
        <f t="shared" ref="K23" si="2">K14+K17+K22</f>
        <v>124316.03</v>
      </c>
    </row>
  </sheetData>
  <mergeCells count="7">
    <mergeCell ref="B22:H22"/>
    <mergeCell ref="B23:H23"/>
    <mergeCell ref="B9:B13"/>
    <mergeCell ref="B14:H14"/>
    <mergeCell ref="C15:C16"/>
    <mergeCell ref="B17:H17"/>
    <mergeCell ref="C11:C12"/>
  </mergeCells>
  <pageMargins left="0" right="0" top="0" bottom="0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58"/>
  <sheetViews>
    <sheetView tabSelected="1" workbookViewId="0">
      <selection activeCell="A20" sqref="A20:XFD22"/>
    </sheetView>
  </sheetViews>
  <sheetFormatPr defaultRowHeight="15" x14ac:dyDescent="0.25"/>
  <cols>
    <col min="1" max="1" width="3.140625" customWidth="1"/>
    <col min="2" max="2" width="18.5703125" customWidth="1"/>
    <col min="3" max="3" width="15.140625" customWidth="1"/>
    <col min="4" max="4" width="12.85546875" customWidth="1"/>
    <col min="5" max="5" width="16.5703125" customWidth="1"/>
    <col min="6" max="6" width="8.140625" customWidth="1"/>
    <col min="7" max="7" width="23.28515625" customWidth="1"/>
    <col min="8" max="8" width="12.5703125" customWidth="1"/>
    <col min="9" max="9" width="12.140625" hidden="1" customWidth="1"/>
    <col min="10" max="10" width="12.28515625" hidden="1" customWidth="1"/>
  </cols>
  <sheetData>
    <row r="6" spans="1:10" x14ac:dyDescent="0.25">
      <c r="A6" s="111"/>
      <c r="B6" s="111"/>
      <c r="C6" s="111"/>
      <c r="D6" s="111" t="s">
        <v>78</v>
      </c>
      <c r="E6" s="111"/>
      <c r="F6" s="111"/>
      <c r="G6" s="111"/>
      <c r="H6" s="111"/>
    </row>
    <row r="7" spans="1:10" x14ac:dyDescent="0.25">
      <c r="A7" s="111"/>
      <c r="B7" s="111"/>
      <c r="C7" s="111"/>
      <c r="D7" s="111"/>
      <c r="E7" s="111"/>
      <c r="F7" s="111"/>
      <c r="G7" s="111" t="s">
        <v>46</v>
      </c>
      <c r="H7" s="111"/>
    </row>
    <row r="8" spans="1:10" ht="15.75" thickBot="1" x14ac:dyDescent="0.3">
      <c r="A8" s="110"/>
      <c r="B8" s="110"/>
      <c r="C8" s="110"/>
      <c r="D8" s="110"/>
      <c r="E8" s="110"/>
      <c r="F8" s="110"/>
      <c r="G8" s="110"/>
      <c r="H8" s="110"/>
    </row>
    <row r="9" spans="1:10" x14ac:dyDescent="0.25">
      <c r="A9" s="101" t="s">
        <v>0</v>
      </c>
      <c r="B9" s="101" t="s">
        <v>1</v>
      </c>
      <c r="C9" s="447" t="s">
        <v>21</v>
      </c>
      <c r="D9" s="101" t="s">
        <v>2</v>
      </c>
      <c r="E9" s="101" t="s">
        <v>3</v>
      </c>
      <c r="F9" s="101" t="s">
        <v>10</v>
      </c>
      <c r="G9" s="169" t="s">
        <v>4</v>
      </c>
      <c r="H9" s="447" t="s">
        <v>36</v>
      </c>
      <c r="I9" s="65" t="s">
        <v>38</v>
      </c>
      <c r="J9" s="65" t="s">
        <v>47</v>
      </c>
    </row>
    <row r="10" spans="1:10" ht="15.75" thickBot="1" x14ac:dyDescent="0.3">
      <c r="A10" s="102" t="s">
        <v>5</v>
      </c>
      <c r="B10" s="102"/>
      <c r="C10" s="448"/>
      <c r="D10" s="102"/>
      <c r="E10" s="102" t="s">
        <v>6</v>
      </c>
      <c r="F10" s="102" t="s">
        <v>12</v>
      </c>
      <c r="G10" s="170" t="s">
        <v>7</v>
      </c>
      <c r="H10" s="449"/>
      <c r="I10" s="57" t="s">
        <v>37</v>
      </c>
      <c r="J10" s="57" t="s">
        <v>48</v>
      </c>
    </row>
    <row r="11" spans="1:10" hidden="1" x14ac:dyDescent="0.25">
      <c r="A11" s="450">
        <v>1</v>
      </c>
      <c r="B11" s="425" t="s">
        <v>34</v>
      </c>
      <c r="C11" s="65"/>
      <c r="D11" s="9"/>
      <c r="E11" s="11"/>
      <c r="F11" s="94"/>
      <c r="G11" s="37"/>
      <c r="H11" s="90"/>
      <c r="I11" s="146"/>
      <c r="J11" s="67"/>
    </row>
    <row r="12" spans="1:10" hidden="1" x14ac:dyDescent="0.25">
      <c r="A12" s="451"/>
      <c r="B12" s="453"/>
      <c r="C12" s="97"/>
      <c r="D12" s="5"/>
      <c r="E12" s="6"/>
      <c r="F12" s="78"/>
      <c r="G12" s="15"/>
      <c r="H12" s="391"/>
      <c r="I12" s="146"/>
      <c r="J12" s="67"/>
    </row>
    <row r="13" spans="1:10" hidden="1" x14ac:dyDescent="0.25">
      <c r="A13" s="452"/>
      <c r="B13" s="453"/>
      <c r="C13" s="5"/>
      <c r="D13" s="5"/>
      <c r="E13" s="5"/>
      <c r="F13" s="78"/>
      <c r="G13" s="15"/>
      <c r="H13" s="48"/>
      <c r="I13" s="146"/>
      <c r="J13" s="67"/>
    </row>
    <row r="14" spans="1:10" ht="15.75" hidden="1" thickBot="1" x14ac:dyDescent="0.3">
      <c r="A14" s="452"/>
      <c r="B14" s="364"/>
      <c r="C14" s="5"/>
      <c r="D14" s="5"/>
      <c r="E14" s="5"/>
      <c r="F14" s="78"/>
      <c r="G14" s="15"/>
      <c r="H14" s="48"/>
      <c r="I14" s="146"/>
      <c r="J14" s="67"/>
    </row>
    <row r="15" spans="1:10" hidden="1" x14ac:dyDescent="0.25">
      <c r="A15" s="452"/>
      <c r="B15" s="425" t="s">
        <v>34</v>
      </c>
      <c r="C15" s="65"/>
      <c r="D15" s="167"/>
      <c r="E15" s="298"/>
      <c r="F15" s="78"/>
      <c r="G15" s="15"/>
      <c r="H15" s="48"/>
      <c r="I15" s="146"/>
      <c r="J15" s="67"/>
    </row>
    <row r="16" spans="1:10" ht="15.75" hidden="1" thickBot="1" x14ac:dyDescent="0.3">
      <c r="A16" s="442"/>
      <c r="B16" s="453"/>
      <c r="C16" s="97"/>
      <c r="D16" s="153"/>
      <c r="E16" s="143"/>
      <c r="F16" s="51"/>
      <c r="G16" s="37"/>
      <c r="H16" s="90"/>
      <c r="I16" s="146"/>
      <c r="J16" s="67"/>
    </row>
    <row r="17" spans="1:16" ht="15.75" hidden="1" thickBot="1" x14ac:dyDescent="0.3">
      <c r="A17" s="441"/>
      <c r="B17" s="426"/>
      <c r="C17" s="368"/>
      <c r="D17" s="368"/>
      <c r="E17" s="368"/>
      <c r="F17" s="96"/>
      <c r="G17" s="25"/>
      <c r="H17" s="85"/>
      <c r="I17" s="159"/>
      <c r="J17" s="67">
        <f t="shared" ref="J17:J18" si="0">H17-I17</f>
        <v>0</v>
      </c>
    </row>
    <row r="18" spans="1:16" ht="15.75" hidden="1" thickBot="1" x14ac:dyDescent="0.3">
      <c r="A18" s="366"/>
      <c r="B18" s="254"/>
      <c r="C18" s="97"/>
      <c r="D18" s="97"/>
      <c r="E18" s="97"/>
      <c r="F18" s="168"/>
      <c r="G18" s="367"/>
      <c r="H18" s="50"/>
      <c r="I18" s="159"/>
      <c r="J18" s="67">
        <f t="shared" si="0"/>
        <v>0</v>
      </c>
    </row>
    <row r="19" spans="1:16" ht="15.75" thickBot="1" x14ac:dyDescent="0.3">
      <c r="A19" s="430" t="s">
        <v>35</v>
      </c>
      <c r="B19" s="431"/>
      <c r="C19" s="431"/>
      <c r="D19" s="431"/>
      <c r="E19" s="431"/>
      <c r="F19" s="431"/>
      <c r="G19" s="431"/>
      <c r="H19" s="229">
        <f>SUM(H11:H18)</f>
        <v>0</v>
      </c>
      <c r="I19" s="229">
        <f t="shared" ref="I19:J19" si="1">SUM(I11:I18)</f>
        <v>0</v>
      </c>
      <c r="J19" s="229">
        <f t="shared" si="1"/>
        <v>0</v>
      </c>
      <c r="M19" s="31"/>
    </row>
    <row r="20" spans="1:16" hidden="1" x14ac:dyDescent="0.25">
      <c r="A20" s="120">
        <v>1</v>
      </c>
      <c r="B20" s="122" t="s">
        <v>20</v>
      </c>
      <c r="C20" s="65"/>
      <c r="D20" s="9"/>
      <c r="E20" s="11"/>
      <c r="F20" s="112"/>
      <c r="G20" s="21"/>
      <c r="H20" s="51"/>
      <c r="I20" s="186"/>
      <c r="J20" s="141"/>
      <c r="N20" s="5"/>
      <c r="O20" s="5"/>
      <c r="P20" s="5"/>
    </row>
    <row r="21" spans="1:16" ht="15.75" hidden="1" thickBot="1" x14ac:dyDescent="0.3">
      <c r="A21" s="121"/>
      <c r="B21" s="123"/>
      <c r="C21" s="57"/>
      <c r="D21" s="14"/>
      <c r="E21" s="7"/>
      <c r="F21" s="384"/>
      <c r="G21" s="15"/>
      <c r="H21" s="385"/>
      <c r="I21" s="187"/>
      <c r="J21" s="149"/>
      <c r="N21" s="5"/>
      <c r="O21" s="5"/>
      <c r="P21" s="5"/>
    </row>
    <row r="22" spans="1:16" ht="15.75" hidden="1" thickBot="1" x14ac:dyDescent="0.3">
      <c r="A22" s="336"/>
      <c r="B22" s="337"/>
      <c r="C22" s="17"/>
      <c r="D22" s="5"/>
      <c r="E22" s="5"/>
      <c r="F22" s="78"/>
      <c r="G22" s="15"/>
      <c r="H22" s="333"/>
      <c r="I22" s="222"/>
      <c r="J22" s="44"/>
      <c r="N22" s="5"/>
      <c r="O22" s="5"/>
      <c r="P22" s="5"/>
    </row>
    <row r="23" spans="1:16" ht="15.75" thickBot="1" x14ac:dyDescent="0.3">
      <c r="A23" s="454" t="s">
        <v>18</v>
      </c>
      <c r="B23" s="455"/>
      <c r="C23" s="455"/>
      <c r="D23" s="455"/>
      <c r="E23" s="455"/>
      <c r="F23" s="455"/>
      <c r="G23" s="455"/>
      <c r="H23" s="230">
        <f>H20+H21+H22</f>
        <v>0</v>
      </c>
      <c r="I23" s="230">
        <f t="shared" ref="I23:J23" si="2">I20</f>
        <v>0</v>
      </c>
      <c r="J23" s="230">
        <f t="shared" si="2"/>
        <v>0</v>
      </c>
      <c r="N23" s="5"/>
      <c r="O23" s="5"/>
      <c r="P23" s="5"/>
    </row>
    <row r="24" spans="1:16" x14ac:dyDescent="0.25">
      <c r="A24" s="103">
        <v>1</v>
      </c>
      <c r="B24" s="101" t="s">
        <v>27</v>
      </c>
      <c r="C24" s="399" t="s">
        <v>73</v>
      </c>
      <c r="D24" s="9" t="s">
        <v>56</v>
      </c>
      <c r="E24" s="11" t="s">
        <v>84</v>
      </c>
      <c r="F24" s="400" t="s">
        <v>65</v>
      </c>
      <c r="G24" s="15" t="s">
        <v>110</v>
      </c>
      <c r="H24" s="35">
        <v>36066</v>
      </c>
      <c r="I24" s="282"/>
      <c r="J24" s="278"/>
    </row>
    <row r="25" spans="1:16" ht="15.75" thickBot="1" x14ac:dyDescent="0.3">
      <c r="A25" s="345"/>
      <c r="B25" s="102"/>
      <c r="C25" s="97" t="s">
        <v>85</v>
      </c>
      <c r="D25" s="5"/>
      <c r="E25" s="6"/>
      <c r="F25" s="327"/>
      <c r="G25" s="12"/>
      <c r="H25" s="38"/>
      <c r="I25" s="346"/>
      <c r="J25" s="324"/>
    </row>
    <row r="26" spans="1:16" hidden="1" x14ac:dyDescent="0.25">
      <c r="A26" s="323">
        <v>2</v>
      </c>
      <c r="B26" s="101" t="s">
        <v>27</v>
      </c>
      <c r="C26" s="63"/>
      <c r="D26" s="9"/>
      <c r="E26" s="65"/>
      <c r="F26" s="78"/>
      <c r="G26" s="15"/>
      <c r="H26" s="35"/>
      <c r="I26" s="343"/>
      <c r="J26" s="344"/>
    </row>
    <row r="27" spans="1:16" hidden="1" x14ac:dyDescent="0.25">
      <c r="A27" s="323"/>
      <c r="B27" s="340"/>
      <c r="C27" s="66"/>
      <c r="D27" s="5"/>
      <c r="E27" s="97"/>
      <c r="F27" s="341"/>
      <c r="G27" s="342"/>
      <c r="H27" s="343"/>
      <c r="I27" s="343"/>
      <c r="J27" s="344"/>
    </row>
    <row r="28" spans="1:16" ht="15.75" hidden="1" thickBot="1" x14ac:dyDescent="0.3">
      <c r="A28" s="325"/>
      <c r="B28" s="326"/>
      <c r="C28" s="110"/>
      <c r="D28" s="110"/>
      <c r="E28" s="110"/>
      <c r="F28" s="110"/>
      <c r="G28" s="205"/>
      <c r="H28" s="206"/>
      <c r="I28" s="242"/>
      <c r="J28" s="252"/>
    </row>
    <row r="29" spans="1:16" ht="15.75" thickBot="1" x14ac:dyDescent="0.3">
      <c r="A29" s="456" t="s">
        <v>42</v>
      </c>
      <c r="B29" s="457"/>
      <c r="C29" s="457"/>
      <c r="D29" s="457"/>
      <c r="E29" s="457"/>
      <c r="F29" s="457"/>
      <c r="G29" s="458"/>
      <c r="H29" s="231">
        <f>SUM(H24:H28)</f>
        <v>36066</v>
      </c>
      <c r="I29" s="248">
        <f>SUM(I24:I28)</f>
        <v>0</v>
      </c>
      <c r="J29" s="249">
        <f>SUM(J24:J28)</f>
        <v>0</v>
      </c>
    </row>
    <row r="30" spans="1:16" ht="15.75" hidden="1" thickBot="1" x14ac:dyDescent="0.3">
      <c r="A30" s="195">
        <v>1</v>
      </c>
      <c r="B30" s="421" t="s">
        <v>24</v>
      </c>
      <c r="C30" s="65"/>
      <c r="D30" s="9"/>
      <c r="E30" s="65"/>
      <c r="F30" s="80"/>
      <c r="G30" s="12"/>
      <c r="H30" s="30"/>
      <c r="I30" s="250"/>
      <c r="J30" s="243"/>
    </row>
    <row r="31" spans="1:16" ht="15.75" hidden="1" thickBot="1" x14ac:dyDescent="0.3">
      <c r="A31" s="219"/>
      <c r="B31" s="459"/>
      <c r="C31" s="97"/>
      <c r="D31" s="5"/>
      <c r="E31" s="97"/>
      <c r="F31" s="127"/>
      <c r="G31" s="16"/>
      <c r="H31" s="221"/>
      <c r="I31" s="247"/>
      <c r="J31" s="246"/>
    </row>
    <row r="32" spans="1:16" hidden="1" x14ac:dyDescent="0.25">
      <c r="A32" s="195">
        <v>2</v>
      </c>
      <c r="B32" s="421" t="s">
        <v>24</v>
      </c>
      <c r="C32" s="65"/>
      <c r="D32" s="9"/>
      <c r="E32" s="65"/>
      <c r="F32" s="78"/>
      <c r="G32" s="37"/>
      <c r="H32" s="90"/>
      <c r="I32" s="247"/>
      <c r="J32" s="246"/>
    </row>
    <row r="33" spans="1:10" hidden="1" x14ac:dyDescent="0.25">
      <c r="A33" s="219"/>
      <c r="B33" s="459"/>
      <c r="C33" s="97"/>
      <c r="D33" s="5"/>
      <c r="E33" s="97"/>
      <c r="F33" s="78"/>
      <c r="G33" s="37"/>
      <c r="H33" s="90"/>
      <c r="I33" s="247"/>
      <c r="J33" s="246"/>
    </row>
    <row r="34" spans="1:10" ht="15.75" hidden="1" thickBot="1" x14ac:dyDescent="0.3">
      <c r="A34" s="236"/>
      <c r="B34" s="220"/>
      <c r="C34" s="108"/>
      <c r="D34" s="108"/>
      <c r="E34" s="108"/>
      <c r="F34" s="78"/>
      <c r="G34" s="15"/>
      <c r="H34" s="90"/>
      <c r="I34" s="241"/>
      <c r="J34" s="251"/>
    </row>
    <row r="35" spans="1:10" hidden="1" x14ac:dyDescent="0.25">
      <c r="A35" s="236"/>
      <c r="B35" s="220"/>
      <c r="C35" s="237"/>
      <c r="D35" s="108"/>
      <c r="E35" s="108"/>
      <c r="F35" s="94"/>
      <c r="G35" s="15"/>
      <c r="H35" s="90"/>
      <c r="I35" s="242"/>
      <c r="J35" s="252"/>
    </row>
    <row r="36" spans="1:10" hidden="1" x14ac:dyDescent="0.25">
      <c r="A36" s="236"/>
      <c r="B36" s="220"/>
      <c r="C36" s="237"/>
      <c r="D36" s="108"/>
      <c r="E36" s="108"/>
      <c r="F36" s="94"/>
      <c r="G36" s="15"/>
      <c r="H36" s="90"/>
      <c r="I36" s="247"/>
      <c r="J36" s="246"/>
    </row>
    <row r="37" spans="1:10" ht="15.75" hidden="1" thickBot="1" x14ac:dyDescent="0.3">
      <c r="A37" s="236"/>
      <c r="B37" s="238"/>
      <c r="C37" s="108"/>
      <c r="D37" s="108"/>
      <c r="E37" s="108"/>
      <c r="F37" s="234"/>
      <c r="G37" s="173"/>
      <c r="H37" s="179"/>
      <c r="I37" s="241"/>
      <c r="J37" s="251"/>
    </row>
    <row r="38" spans="1:10" hidden="1" x14ac:dyDescent="0.25">
      <c r="A38" s="235">
        <v>2</v>
      </c>
      <c r="B38" s="460"/>
      <c r="C38" s="161"/>
      <c r="D38" s="161"/>
      <c r="E38" s="162"/>
      <c r="F38" s="163"/>
      <c r="G38" s="174"/>
      <c r="H38" s="177"/>
      <c r="I38" s="242"/>
      <c r="J38" s="252"/>
    </row>
    <row r="39" spans="1:10" hidden="1" x14ac:dyDescent="0.25">
      <c r="A39" s="105"/>
      <c r="B39" s="461"/>
      <c r="C39" s="109"/>
      <c r="D39" s="109"/>
      <c r="E39" s="106"/>
      <c r="F39" s="108"/>
      <c r="G39" s="172"/>
      <c r="H39" s="178"/>
      <c r="I39" s="247"/>
      <c r="J39" s="246"/>
    </row>
    <row r="40" spans="1:10" ht="15.75" hidden="1" thickBot="1" x14ac:dyDescent="0.3">
      <c r="A40" s="255"/>
      <c r="B40" s="462"/>
      <c r="C40" s="104"/>
      <c r="D40" s="104"/>
      <c r="E40" s="107"/>
      <c r="F40" s="108"/>
      <c r="G40" s="172"/>
      <c r="H40" s="178"/>
      <c r="I40" s="247"/>
      <c r="J40" s="246"/>
    </row>
    <row r="41" spans="1:10" ht="15.75" thickBot="1" x14ac:dyDescent="0.3">
      <c r="A41" s="422" t="s">
        <v>15</v>
      </c>
      <c r="B41" s="418"/>
      <c r="C41" s="418"/>
      <c r="D41" s="418"/>
      <c r="E41" s="418"/>
      <c r="F41" s="418"/>
      <c r="G41" s="418"/>
      <c r="H41" s="232">
        <f>H30+H34+H35+H36+H37+H31+H32+H33+H38+H39+H40</f>
        <v>0</v>
      </c>
      <c r="I41" s="247">
        <v>0</v>
      </c>
      <c r="J41" s="253">
        <v>0</v>
      </c>
    </row>
    <row r="42" spans="1:10" x14ac:dyDescent="0.25">
      <c r="A42" s="202">
        <v>1</v>
      </c>
      <c r="B42" s="438" t="s">
        <v>22</v>
      </c>
      <c r="C42" s="5" t="s">
        <v>101</v>
      </c>
      <c r="D42" s="65" t="s">
        <v>68</v>
      </c>
      <c r="E42" s="153" t="s">
        <v>102</v>
      </c>
      <c r="F42" s="78" t="s">
        <v>65</v>
      </c>
      <c r="G42" s="15" t="s">
        <v>111</v>
      </c>
      <c r="H42" s="48">
        <v>948</v>
      </c>
      <c r="I42" s="27"/>
      <c r="J42" s="140"/>
    </row>
    <row r="43" spans="1:10" ht="15.75" thickBot="1" x14ac:dyDescent="0.3">
      <c r="A43" s="162"/>
      <c r="B43" s="439"/>
      <c r="C43" s="5" t="s">
        <v>103</v>
      </c>
      <c r="D43" s="97"/>
      <c r="E43" s="5"/>
      <c r="F43" s="80"/>
      <c r="G43" s="12"/>
      <c r="H43" s="139"/>
      <c r="I43" s="155"/>
      <c r="J43" s="140"/>
    </row>
    <row r="44" spans="1:10" x14ac:dyDescent="0.25">
      <c r="A44" s="203"/>
      <c r="B44" s="440"/>
      <c r="C44" s="65" t="s">
        <v>73</v>
      </c>
      <c r="D44" s="18" t="s">
        <v>74</v>
      </c>
      <c r="E44" s="65" t="s">
        <v>95</v>
      </c>
      <c r="F44" s="78" t="s">
        <v>65</v>
      </c>
      <c r="G44" s="15" t="s">
        <v>112</v>
      </c>
      <c r="H44" s="48">
        <v>519.6</v>
      </c>
      <c r="I44" s="155"/>
      <c r="J44" s="140"/>
    </row>
    <row r="45" spans="1:10" ht="15.75" thickBot="1" x14ac:dyDescent="0.3">
      <c r="A45" s="204"/>
      <c r="B45" s="441"/>
      <c r="C45" s="97" t="s">
        <v>96</v>
      </c>
      <c r="D45" s="5"/>
      <c r="E45" s="97"/>
      <c r="F45" s="196"/>
      <c r="G45" s="200"/>
      <c r="H45" s="201"/>
      <c r="I45" s="155"/>
      <c r="J45" s="140"/>
    </row>
    <row r="46" spans="1:10" ht="15.75" hidden="1" thickBot="1" x14ac:dyDescent="0.3">
      <c r="A46" s="110"/>
      <c r="B46" s="110"/>
      <c r="C46" s="110"/>
      <c r="D46" s="110"/>
      <c r="E46" s="110"/>
      <c r="F46" s="110"/>
      <c r="G46" s="205"/>
      <c r="H46" s="206"/>
      <c r="I46" s="155"/>
      <c r="J46" s="140"/>
    </row>
    <row r="47" spans="1:10" x14ac:dyDescent="0.25">
      <c r="A47" s="373">
        <v>2</v>
      </c>
      <c r="B47" s="438" t="s">
        <v>22</v>
      </c>
      <c r="C47" s="63" t="s">
        <v>73</v>
      </c>
      <c r="D47" s="9" t="s">
        <v>59</v>
      </c>
      <c r="E47" s="11" t="s">
        <v>88</v>
      </c>
      <c r="F47" s="94" t="s">
        <v>65</v>
      </c>
      <c r="G47" s="15" t="s">
        <v>113</v>
      </c>
      <c r="H47" s="401">
        <v>120</v>
      </c>
      <c r="I47" s="297"/>
      <c r="J47" s="140"/>
    </row>
    <row r="48" spans="1:10" ht="15.75" thickBot="1" x14ac:dyDescent="0.3">
      <c r="A48" s="366"/>
      <c r="B48" s="440"/>
      <c r="C48" s="66" t="s">
        <v>89</v>
      </c>
      <c r="D48" s="5"/>
      <c r="E48" s="6"/>
      <c r="F48" s="48"/>
      <c r="G48" s="15"/>
      <c r="H48" s="48"/>
      <c r="I48" s="155"/>
      <c r="J48" s="140"/>
    </row>
    <row r="49" spans="1:12" ht="15.75" hidden="1" thickBot="1" x14ac:dyDescent="0.3">
      <c r="A49" s="376"/>
      <c r="B49" s="442"/>
      <c r="C49" s="378"/>
      <c r="D49" s="379"/>
      <c r="E49" s="379"/>
      <c r="F49" s="100"/>
      <c r="G49" s="171"/>
      <c r="H49" s="176"/>
      <c r="I49" s="155"/>
      <c r="J49" s="140"/>
    </row>
    <row r="50" spans="1:12" ht="15" hidden="1" customHeight="1" x14ac:dyDescent="0.25">
      <c r="A50" s="375">
        <v>3</v>
      </c>
      <c r="B50" s="380" t="s">
        <v>32</v>
      </c>
      <c r="C50" s="167"/>
      <c r="D50" s="9"/>
      <c r="E50" s="65"/>
      <c r="F50" s="46"/>
      <c r="G50" s="21"/>
      <c r="H50" s="137"/>
      <c r="I50" s="155"/>
      <c r="J50" s="140"/>
    </row>
    <row r="51" spans="1:12" ht="15.75" hidden="1" thickBot="1" x14ac:dyDescent="0.3">
      <c r="A51" s="377"/>
      <c r="B51" s="381" t="s">
        <v>54</v>
      </c>
      <c r="C51" s="175"/>
      <c r="D51" s="14"/>
      <c r="E51" s="57"/>
      <c r="F51" s="99"/>
      <c r="G51" s="207"/>
      <c r="H51" s="208"/>
      <c r="I51" s="155"/>
      <c r="J51" s="140"/>
    </row>
    <row r="52" spans="1:12" hidden="1" x14ac:dyDescent="0.25">
      <c r="A52" s="376">
        <v>4</v>
      </c>
      <c r="B52" s="438" t="s">
        <v>22</v>
      </c>
      <c r="C52" s="65"/>
      <c r="D52" s="9"/>
      <c r="E52" s="65"/>
      <c r="F52" s="27"/>
      <c r="G52" s="15"/>
      <c r="H52" s="382"/>
      <c r="I52" s="155"/>
      <c r="J52" s="140"/>
    </row>
    <row r="53" spans="1:12" hidden="1" x14ac:dyDescent="0.25">
      <c r="A53" s="376"/>
      <c r="B53" s="440"/>
      <c r="C53" s="97"/>
      <c r="D53" s="5"/>
      <c r="E53" s="97"/>
      <c r="F53" s="100"/>
      <c r="G53" s="171"/>
      <c r="H53" s="176"/>
      <c r="I53" s="155"/>
      <c r="J53" s="140"/>
    </row>
    <row r="54" spans="1:12" ht="15.75" hidden="1" thickBot="1" x14ac:dyDescent="0.3">
      <c r="A54" s="377"/>
      <c r="B54" s="442"/>
      <c r="C54" s="374"/>
      <c r="D54" s="197"/>
      <c r="E54" s="197"/>
      <c r="F54" s="99"/>
      <c r="G54" s="207"/>
      <c r="H54" s="208"/>
      <c r="I54" s="155"/>
      <c r="J54" s="140"/>
    </row>
    <row r="55" spans="1:12" ht="15.75" thickBot="1" x14ac:dyDescent="0.3">
      <c r="A55" s="443" t="s">
        <v>29</v>
      </c>
      <c r="B55" s="444"/>
      <c r="C55" s="445"/>
      <c r="D55" s="445"/>
      <c r="E55" s="445"/>
      <c r="F55" s="445"/>
      <c r="G55" s="446"/>
      <c r="H55" s="231">
        <f>SUM(H42:H54)</f>
        <v>1587.6</v>
      </c>
      <c r="I55" s="231">
        <f t="shared" ref="I55:J55" si="3">SUM(I42:I54)</f>
        <v>0</v>
      </c>
      <c r="J55" s="231">
        <f t="shared" si="3"/>
        <v>0</v>
      </c>
    </row>
    <row r="56" spans="1:12" ht="15.75" thickBot="1" x14ac:dyDescent="0.3">
      <c r="A56" s="443" t="s">
        <v>17</v>
      </c>
      <c r="B56" s="445"/>
      <c r="C56" s="445"/>
      <c r="D56" s="445"/>
      <c r="E56" s="445"/>
      <c r="F56" s="445"/>
      <c r="G56" s="446"/>
      <c r="H56" s="231">
        <f>H19+H29+H55+H41+H23</f>
        <v>37653.599999999999</v>
      </c>
      <c r="I56" s="231">
        <f>I19+I29+I55+I41+I23</f>
        <v>0</v>
      </c>
      <c r="J56" s="231">
        <f>J19+J29+J55+J41+J23</f>
        <v>0</v>
      </c>
    </row>
    <row r="58" spans="1:12" x14ac:dyDescent="0.25">
      <c r="L58" s="31"/>
    </row>
  </sheetData>
  <mergeCells count="17">
    <mergeCell ref="A41:G41"/>
    <mergeCell ref="C9:C10"/>
    <mergeCell ref="H9:H10"/>
    <mergeCell ref="A11:A17"/>
    <mergeCell ref="B11:B13"/>
    <mergeCell ref="B15:B17"/>
    <mergeCell ref="A19:G19"/>
    <mergeCell ref="A23:G23"/>
    <mergeCell ref="A29:G29"/>
    <mergeCell ref="B30:B31"/>
    <mergeCell ref="B32:B33"/>
    <mergeCell ref="B38:B40"/>
    <mergeCell ref="B42:B45"/>
    <mergeCell ref="B47:B49"/>
    <mergeCell ref="A55:G55"/>
    <mergeCell ref="A56:G56"/>
    <mergeCell ref="B52:B54"/>
  </mergeCells>
  <pageMargins left="0" right="0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2"/>
  <sheetViews>
    <sheetView topLeftCell="A38" workbookViewId="0">
      <selection activeCell="A25" sqref="A25:XFD26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2" max="12" width="11.7109375" bestFit="1" customWidth="1"/>
    <col min="13" max="13" width="10.140625" bestFit="1" customWidth="1"/>
  </cols>
  <sheetData>
    <row r="2" spans="1:10" ht="19.5" x14ac:dyDescent="0.4">
      <c r="D2" s="1" t="s">
        <v>79</v>
      </c>
    </row>
    <row r="3" spans="1:10" hidden="1" x14ac:dyDescent="0.25"/>
    <row r="4" spans="1:10" ht="15.75" thickBot="1" x14ac:dyDescent="0.3">
      <c r="G4" s="8" t="s">
        <v>16</v>
      </c>
    </row>
    <row r="5" spans="1:10" ht="26.25" x14ac:dyDescent="0.25">
      <c r="A5" s="95" t="s">
        <v>0</v>
      </c>
      <c r="B5" s="95" t="s">
        <v>1</v>
      </c>
      <c r="C5" s="473" t="s">
        <v>21</v>
      </c>
      <c r="D5" s="2" t="s">
        <v>2</v>
      </c>
      <c r="E5" s="3" t="s">
        <v>3</v>
      </c>
      <c r="F5" s="3" t="s">
        <v>10</v>
      </c>
      <c r="G5" s="129" t="s">
        <v>4</v>
      </c>
      <c r="H5" s="193" t="s">
        <v>11</v>
      </c>
      <c r="I5" s="193" t="s">
        <v>49</v>
      </c>
      <c r="J5" s="193" t="s">
        <v>47</v>
      </c>
    </row>
    <row r="6" spans="1:10" ht="15.75" thickBot="1" x14ac:dyDescent="0.3">
      <c r="A6" s="60" t="s">
        <v>5</v>
      </c>
      <c r="B6" s="60"/>
      <c r="C6" s="474"/>
      <c r="D6" s="4"/>
      <c r="E6" s="4" t="s">
        <v>6</v>
      </c>
      <c r="F6" s="4" t="s">
        <v>12</v>
      </c>
      <c r="G6" s="130" t="s">
        <v>7</v>
      </c>
      <c r="H6" s="194" t="s">
        <v>8</v>
      </c>
      <c r="I6" s="189" t="s">
        <v>37</v>
      </c>
      <c r="J6" s="157" t="s">
        <v>48</v>
      </c>
    </row>
    <row r="7" spans="1:10" hidden="1" x14ac:dyDescent="0.25">
      <c r="A7" s="52">
        <v>1</v>
      </c>
      <c r="B7" s="332" t="s">
        <v>31</v>
      </c>
      <c r="C7" s="63"/>
      <c r="D7" s="9"/>
      <c r="E7" s="65"/>
      <c r="F7" s="349"/>
      <c r="G7" s="15"/>
      <c r="H7" s="35"/>
      <c r="I7" s="259"/>
      <c r="J7" s="91"/>
    </row>
    <row r="8" spans="1:10" ht="15.75" hidden="1" thickBot="1" x14ac:dyDescent="0.3">
      <c r="A8" s="60"/>
      <c r="B8" s="194" t="s">
        <v>26</v>
      </c>
      <c r="C8" s="66"/>
      <c r="D8" s="5"/>
      <c r="E8" s="97"/>
      <c r="F8" s="180"/>
      <c r="G8" s="113"/>
      <c r="H8" s="194"/>
      <c r="I8" s="194"/>
      <c r="J8" s="152"/>
    </row>
    <row r="9" spans="1:10" hidden="1" x14ac:dyDescent="0.25">
      <c r="A9" s="72">
        <v>2</v>
      </c>
      <c r="B9" s="95" t="s">
        <v>31</v>
      </c>
      <c r="C9" s="65"/>
      <c r="D9" s="9"/>
      <c r="E9" s="65"/>
      <c r="F9" s="355"/>
      <c r="G9" s="20"/>
      <c r="H9" s="356"/>
      <c r="I9" s="282"/>
      <c r="J9" s="91"/>
    </row>
    <row r="10" spans="1:10" ht="15.75" hidden="1" thickBot="1" x14ac:dyDescent="0.3">
      <c r="A10" s="71"/>
      <c r="B10" s="359" t="s">
        <v>26</v>
      </c>
      <c r="C10" s="64"/>
      <c r="D10" s="14"/>
      <c r="E10" s="57"/>
      <c r="F10" s="92"/>
      <c r="G10" s="135"/>
      <c r="H10" s="152"/>
      <c r="I10" s="276"/>
      <c r="J10" s="152"/>
    </row>
    <row r="11" spans="1:10" hidden="1" x14ac:dyDescent="0.25">
      <c r="A11" s="72">
        <v>2</v>
      </c>
      <c r="B11" s="334" t="s">
        <v>31</v>
      </c>
      <c r="C11" s="63"/>
      <c r="D11" s="9"/>
      <c r="E11" s="65"/>
      <c r="F11" s="331"/>
      <c r="G11" s="20"/>
      <c r="H11" s="258"/>
      <c r="I11" s="258"/>
      <c r="J11" s="91"/>
    </row>
    <row r="12" spans="1:10" ht="15.75" hidden="1" thickBot="1" x14ac:dyDescent="0.3">
      <c r="A12" s="128"/>
      <c r="B12" s="335" t="s">
        <v>26</v>
      </c>
      <c r="C12" s="66"/>
      <c r="D12" s="5"/>
      <c r="E12" s="97"/>
      <c r="F12" s="27"/>
      <c r="G12" s="15"/>
      <c r="H12" s="35"/>
      <c r="I12" s="187"/>
      <c r="J12" s="152"/>
    </row>
    <row r="13" spans="1:10" ht="15.75" hidden="1" thickBot="1" x14ac:dyDescent="0.3">
      <c r="A13" s="71"/>
      <c r="B13" s="357"/>
      <c r="C13" s="97"/>
      <c r="D13" s="97"/>
      <c r="E13" s="97"/>
      <c r="F13" s="27"/>
      <c r="G13" s="15"/>
      <c r="H13" s="35"/>
      <c r="I13" s="59"/>
      <c r="J13" s="97"/>
    </row>
    <row r="14" spans="1:10" x14ac:dyDescent="0.25">
      <c r="A14" s="136">
        <v>1</v>
      </c>
      <c r="B14" s="95" t="s">
        <v>31</v>
      </c>
      <c r="C14" s="65" t="s">
        <v>66</v>
      </c>
      <c r="D14" s="9" t="s">
        <v>58</v>
      </c>
      <c r="E14" s="11" t="s">
        <v>82</v>
      </c>
      <c r="F14" s="398" t="s">
        <v>72</v>
      </c>
      <c r="G14" s="15" t="s">
        <v>128</v>
      </c>
      <c r="H14" s="35">
        <v>1246.57</v>
      </c>
      <c r="I14" s="59"/>
      <c r="J14" s="97"/>
    </row>
    <row r="15" spans="1:10" ht="15.75" thickBot="1" x14ac:dyDescent="0.3">
      <c r="A15" s="71"/>
      <c r="B15" s="389" t="s">
        <v>26</v>
      </c>
      <c r="C15" s="97" t="s">
        <v>83</v>
      </c>
      <c r="D15" s="5"/>
      <c r="E15" s="6"/>
      <c r="F15" s="5"/>
      <c r="G15" s="347"/>
      <c r="H15" s="59"/>
      <c r="I15" s="59"/>
      <c r="J15" s="97"/>
    </row>
    <row r="16" spans="1:10" ht="15.75" hidden="1" thickBot="1" x14ac:dyDescent="0.3">
      <c r="A16" s="358">
        <v>2</v>
      </c>
      <c r="B16" s="95" t="s">
        <v>31</v>
      </c>
      <c r="D16" s="9"/>
      <c r="E16" s="65"/>
      <c r="F16" s="86"/>
      <c r="G16" s="15"/>
      <c r="H16" s="35"/>
      <c r="I16" s="59"/>
      <c r="J16" s="97"/>
    </row>
    <row r="17" spans="1:10" ht="15.75" hidden="1" thickBot="1" x14ac:dyDescent="0.3">
      <c r="A17" s="358"/>
      <c r="B17" s="389" t="s">
        <v>26</v>
      </c>
      <c r="C17" s="65"/>
      <c r="D17" s="5"/>
      <c r="E17" s="97"/>
      <c r="F17" s="5"/>
      <c r="G17" s="347"/>
      <c r="H17" s="59"/>
      <c r="I17" s="59"/>
      <c r="J17" s="97"/>
    </row>
    <row r="18" spans="1:10" hidden="1" x14ac:dyDescent="0.25">
      <c r="A18" s="136">
        <v>3</v>
      </c>
      <c r="B18" s="95" t="s">
        <v>31</v>
      </c>
      <c r="C18" s="63"/>
      <c r="D18" s="9"/>
      <c r="E18" s="65"/>
      <c r="F18" s="86"/>
      <c r="G18" s="15"/>
      <c r="H18" s="35"/>
      <c r="I18" s="59"/>
      <c r="J18" s="97"/>
    </row>
    <row r="19" spans="1:10" ht="15.75" hidden="1" thickBot="1" x14ac:dyDescent="0.3">
      <c r="A19" s="71"/>
      <c r="B19" s="389" t="s">
        <v>26</v>
      </c>
      <c r="C19" s="66"/>
      <c r="D19" s="5"/>
      <c r="E19" s="97"/>
      <c r="F19" s="5"/>
      <c r="G19" s="347"/>
      <c r="H19" s="59"/>
      <c r="I19" s="59"/>
      <c r="J19" s="97"/>
    </row>
    <row r="20" spans="1:10" hidden="1" x14ac:dyDescent="0.25">
      <c r="A20" s="358">
        <v>4</v>
      </c>
      <c r="B20" s="95" t="s">
        <v>31</v>
      </c>
      <c r="C20" s="298"/>
      <c r="D20" s="11"/>
      <c r="E20" s="65"/>
      <c r="F20" s="350"/>
      <c r="G20" s="16"/>
      <c r="H20" s="315"/>
      <c r="I20" s="59"/>
      <c r="J20" s="97"/>
    </row>
    <row r="21" spans="1:10" ht="15.75" hidden="1" thickBot="1" x14ac:dyDescent="0.3">
      <c r="A21" s="358"/>
      <c r="B21" s="389" t="s">
        <v>26</v>
      </c>
      <c r="C21" s="143"/>
      <c r="D21" s="6"/>
      <c r="E21" s="97"/>
      <c r="F21" s="5"/>
      <c r="G21" s="347"/>
      <c r="H21" s="59"/>
      <c r="I21" s="59"/>
      <c r="J21" s="97"/>
    </row>
    <row r="22" spans="1:10" hidden="1" x14ac:dyDescent="0.25">
      <c r="A22" s="136">
        <v>5</v>
      </c>
      <c r="B22" s="95" t="s">
        <v>31</v>
      </c>
      <c r="C22" s="167"/>
      <c r="D22" s="9"/>
      <c r="E22" s="11"/>
      <c r="F22" s="331"/>
      <c r="G22" s="21"/>
      <c r="H22" s="61"/>
      <c r="I22" s="59"/>
      <c r="J22" s="97"/>
    </row>
    <row r="23" spans="1:10" ht="15.75" hidden="1" thickBot="1" x14ac:dyDescent="0.3">
      <c r="A23" s="71"/>
      <c r="B23" s="389" t="s">
        <v>26</v>
      </c>
      <c r="C23" s="153"/>
      <c r="D23" s="5"/>
      <c r="E23" s="6"/>
      <c r="F23" s="5"/>
      <c r="G23" s="347"/>
      <c r="H23" s="59"/>
      <c r="I23" s="59"/>
      <c r="J23" s="97"/>
    </row>
    <row r="24" spans="1:10" ht="15.75" thickBot="1" x14ac:dyDescent="0.3">
      <c r="A24" s="475" t="s">
        <v>28</v>
      </c>
      <c r="B24" s="476"/>
      <c r="C24" s="476"/>
      <c r="D24" s="476"/>
      <c r="E24" s="476"/>
      <c r="F24" s="477"/>
      <c r="G24" s="477"/>
      <c r="H24" s="224">
        <f>SUM(H14:J23)</f>
        <v>1246.57</v>
      </c>
      <c r="I24" s="240">
        <f>I7+I9+I11+I12+I13+I10</f>
        <v>0</v>
      </c>
      <c r="J24" s="224">
        <f>J7+J9+J11+J12+J13+J10</f>
        <v>0</v>
      </c>
    </row>
    <row r="25" spans="1:10" hidden="1" x14ac:dyDescent="0.25">
      <c r="A25" s="181">
        <v>1</v>
      </c>
      <c r="B25" s="478" t="s">
        <v>75</v>
      </c>
      <c r="C25" s="65"/>
      <c r="D25" s="9"/>
      <c r="E25" s="65"/>
      <c r="F25" s="185"/>
      <c r="G25" s="36"/>
      <c r="H25" s="45"/>
      <c r="I25" s="78"/>
      <c r="J25" s="269"/>
    </row>
    <row r="26" spans="1:10" ht="15.75" hidden="1" thickBot="1" x14ac:dyDescent="0.3">
      <c r="A26" s="52"/>
      <c r="B26" s="479"/>
      <c r="C26" s="97"/>
      <c r="D26" s="5"/>
      <c r="E26" s="97"/>
      <c r="F26" s="78"/>
      <c r="G26" s="119"/>
      <c r="H26" s="140"/>
      <c r="I26" s="145"/>
      <c r="J26" s="270"/>
    </row>
    <row r="27" spans="1:10" ht="15.75" hidden="1" customHeight="1" thickBot="1" x14ac:dyDescent="0.3">
      <c r="A27" s="52"/>
      <c r="B27" s="480"/>
      <c r="C27" s="64"/>
      <c r="D27" s="57"/>
      <c r="E27" s="89"/>
      <c r="F27" s="80"/>
      <c r="G27" s="132"/>
      <c r="H27" s="149"/>
      <c r="I27" s="158"/>
      <c r="J27" s="270"/>
    </row>
    <row r="28" spans="1:10" hidden="1" x14ac:dyDescent="0.25">
      <c r="A28" s="10">
        <v>1</v>
      </c>
      <c r="B28" s="481" t="s">
        <v>19</v>
      </c>
      <c r="C28" s="65"/>
      <c r="D28" s="9"/>
      <c r="E28" s="11"/>
      <c r="F28" s="393"/>
      <c r="G28" s="15"/>
      <c r="H28" s="90"/>
      <c r="I28" s="90"/>
      <c r="J28" s="140"/>
    </row>
    <row r="29" spans="1:10" hidden="1" x14ac:dyDescent="0.25">
      <c r="A29" s="10"/>
      <c r="B29" s="482"/>
      <c r="C29" s="97"/>
      <c r="D29" s="5"/>
      <c r="E29" s="6"/>
      <c r="F29" s="27"/>
      <c r="G29" s="15"/>
      <c r="H29" s="48"/>
      <c r="I29" s="90"/>
      <c r="J29" s="270">
        <v>0</v>
      </c>
    </row>
    <row r="30" spans="1:10" hidden="1" x14ac:dyDescent="0.25">
      <c r="A30" s="10"/>
      <c r="B30" s="482"/>
      <c r="C30" s="6"/>
      <c r="D30" s="97"/>
      <c r="E30" s="6"/>
      <c r="F30" s="27"/>
      <c r="G30" s="15"/>
      <c r="H30" s="391"/>
      <c r="I30" s="90"/>
      <c r="J30" s="270">
        <v>0</v>
      </c>
    </row>
    <row r="31" spans="1:10" ht="15.75" hidden="1" customHeight="1" thickBot="1" x14ac:dyDescent="0.3">
      <c r="A31" s="10"/>
      <c r="B31" s="482"/>
      <c r="C31" s="6"/>
      <c r="D31" s="97"/>
      <c r="E31" s="6"/>
      <c r="F31" s="27"/>
      <c r="G31" s="15"/>
      <c r="H31" s="48"/>
      <c r="I31" s="30"/>
      <c r="J31" s="140"/>
    </row>
    <row r="32" spans="1:10" ht="15.75" hidden="1" customHeight="1" x14ac:dyDescent="0.25">
      <c r="A32" s="10"/>
      <c r="B32" s="482"/>
      <c r="C32" s="6"/>
      <c r="D32" s="97"/>
      <c r="E32" s="6"/>
      <c r="F32" s="27"/>
      <c r="G32" s="15"/>
      <c r="H32" s="48"/>
      <c r="I32" s="164"/>
      <c r="J32" s="270"/>
    </row>
    <row r="33" spans="1:13" ht="15.75" hidden="1" customHeight="1" x14ac:dyDescent="0.25">
      <c r="A33" s="10"/>
      <c r="B33" s="482"/>
      <c r="C33" s="6"/>
      <c r="D33" s="97"/>
      <c r="E33" s="6"/>
      <c r="F33" s="127"/>
      <c r="G33" s="262"/>
      <c r="H33" s="55"/>
      <c r="I33" s="164"/>
      <c r="J33" s="270"/>
    </row>
    <row r="34" spans="1:13" ht="15.75" hidden="1" customHeight="1" thickBot="1" x14ac:dyDescent="0.3">
      <c r="A34" s="180"/>
      <c r="B34" s="483"/>
      <c r="C34" s="6"/>
      <c r="D34" s="97"/>
      <c r="E34" s="6"/>
      <c r="F34" s="94"/>
      <c r="G34" s="15"/>
      <c r="H34" s="90"/>
      <c r="I34" s="145"/>
      <c r="J34" s="270"/>
    </row>
    <row r="35" spans="1:13" ht="15.75" thickBot="1" x14ac:dyDescent="0.3">
      <c r="A35" s="70" t="s">
        <v>25</v>
      </c>
      <c r="B35" s="422" t="s">
        <v>76</v>
      </c>
      <c r="C35" s="418"/>
      <c r="D35" s="418"/>
      <c r="E35" s="418"/>
      <c r="F35" s="427"/>
      <c r="G35" s="427"/>
      <c r="H35" s="228">
        <f>H28+H29+H30+H31+H34+H32+H25</f>
        <v>0</v>
      </c>
      <c r="I35" s="228" t="e">
        <f>I28+I29+I30+I31+I34+#REF!</f>
        <v>#REF!</v>
      </c>
      <c r="J35" s="228" t="e">
        <f>J28+J29+J30+J31+J34+#REF!</f>
        <v>#REF!</v>
      </c>
    </row>
    <row r="36" spans="1:13" x14ac:dyDescent="0.25">
      <c r="A36" s="420">
        <v>1</v>
      </c>
      <c r="B36" s="81" t="s">
        <v>50</v>
      </c>
      <c r="C36" s="63" t="s">
        <v>73</v>
      </c>
      <c r="D36" s="9" t="s">
        <v>62</v>
      </c>
      <c r="E36" s="11" t="s">
        <v>80</v>
      </c>
      <c r="F36" s="185" t="s">
        <v>72</v>
      </c>
      <c r="G36" s="21" t="s">
        <v>114</v>
      </c>
      <c r="H36" s="51">
        <v>5482.05</v>
      </c>
      <c r="I36" s="190"/>
      <c r="J36" s="137"/>
      <c r="M36" s="31"/>
    </row>
    <row r="37" spans="1:13" ht="15.75" thickBot="1" x14ac:dyDescent="0.3">
      <c r="A37" s="419"/>
      <c r="B37" s="369"/>
      <c r="C37" s="64" t="s">
        <v>81</v>
      </c>
      <c r="D37" s="14"/>
      <c r="E37" s="7"/>
      <c r="F37" s="152"/>
      <c r="G37" s="372"/>
      <c r="H37" s="150"/>
      <c r="I37" s="191"/>
      <c r="J37" s="115"/>
    </row>
    <row r="38" spans="1:13" ht="15.75" thickBot="1" x14ac:dyDescent="0.3">
      <c r="A38" s="74">
        <v>2</v>
      </c>
      <c r="B38" s="283" t="s">
        <v>50</v>
      </c>
      <c r="C38" s="65" t="s">
        <v>73</v>
      </c>
      <c r="D38" s="9" t="s">
        <v>57</v>
      </c>
      <c r="E38" s="65" t="s">
        <v>106</v>
      </c>
      <c r="F38" s="185" t="s">
        <v>72</v>
      </c>
      <c r="G38" s="372" t="s">
        <v>115</v>
      </c>
      <c r="H38" s="261">
        <v>32053.53</v>
      </c>
      <c r="I38" s="59"/>
      <c r="J38" s="153"/>
    </row>
    <row r="39" spans="1:13" ht="15.75" thickBot="1" x14ac:dyDescent="0.3">
      <c r="A39" s="383"/>
      <c r="B39" s="371"/>
      <c r="C39" s="64" t="s">
        <v>107</v>
      </c>
      <c r="D39" s="14"/>
      <c r="E39" s="57"/>
      <c r="F39" s="94"/>
      <c r="G39" s="15"/>
      <c r="H39" s="35"/>
      <c r="I39" s="59"/>
      <c r="J39" s="153"/>
    </row>
    <row r="40" spans="1:13" hidden="1" x14ac:dyDescent="0.25">
      <c r="A40" s="370">
        <v>3</v>
      </c>
      <c r="B40" s="81" t="s">
        <v>50</v>
      </c>
      <c r="C40" s="116"/>
      <c r="D40" s="9"/>
      <c r="E40" s="65"/>
      <c r="F40" s="352"/>
      <c r="G40" s="20"/>
      <c r="H40" s="258"/>
      <c r="I40" s="59"/>
      <c r="J40" s="153"/>
    </row>
    <row r="41" spans="1:13" ht="15.75" hidden="1" thickBot="1" x14ac:dyDescent="0.3">
      <c r="A41" s="370"/>
      <c r="B41" s="387"/>
      <c r="C41" s="77"/>
      <c r="D41" s="14"/>
      <c r="E41" s="57"/>
      <c r="F41" s="5"/>
      <c r="G41" s="347"/>
      <c r="H41" s="143"/>
      <c r="I41" s="59"/>
      <c r="J41" s="153"/>
    </row>
    <row r="42" spans="1:13" ht="15.75" thickBot="1" x14ac:dyDescent="0.3">
      <c r="A42" s="305"/>
      <c r="B42" s="306"/>
      <c r="C42" s="9"/>
      <c r="D42" s="307" t="s">
        <v>51</v>
      </c>
      <c r="E42" s="9"/>
      <c r="F42" s="18"/>
      <c r="G42" s="20"/>
      <c r="H42" s="308">
        <f>SUM(H36:J41)</f>
        <v>37535.58</v>
      </c>
      <c r="I42" s="308">
        <f t="shared" ref="I42:J42" si="0">I36</f>
        <v>0</v>
      </c>
      <c r="J42" s="308">
        <f t="shared" si="0"/>
        <v>0</v>
      </c>
    </row>
    <row r="43" spans="1:13" ht="15.75" thickBot="1" x14ac:dyDescent="0.3">
      <c r="A43" s="305">
        <v>1</v>
      </c>
      <c r="B43" s="317" t="s">
        <v>20</v>
      </c>
      <c r="C43" s="63" t="s">
        <v>73</v>
      </c>
      <c r="D43" s="9" t="s">
        <v>56</v>
      </c>
      <c r="E43" s="9" t="s">
        <v>116</v>
      </c>
      <c r="F43" s="395" t="s">
        <v>72</v>
      </c>
      <c r="G43" s="21" t="s">
        <v>118</v>
      </c>
      <c r="H43" s="51">
        <v>67785.86</v>
      </c>
      <c r="I43" s="314"/>
      <c r="J43" s="330"/>
    </row>
    <row r="44" spans="1:13" ht="15.75" thickBot="1" x14ac:dyDescent="0.3">
      <c r="A44" s="321"/>
      <c r="B44" s="320"/>
      <c r="C44" s="64" t="s">
        <v>117</v>
      </c>
      <c r="D44" s="14"/>
      <c r="E44" s="14"/>
      <c r="F44" s="19"/>
      <c r="G44" s="54"/>
      <c r="H44" s="281"/>
      <c r="I44" s="281"/>
      <c r="J44" s="281"/>
    </row>
    <row r="45" spans="1:13" ht="15.75" thickBot="1" x14ac:dyDescent="0.3">
      <c r="A45" s="318">
        <v>2</v>
      </c>
      <c r="B45" s="183" t="s">
        <v>20</v>
      </c>
      <c r="C45" s="66" t="s">
        <v>73</v>
      </c>
      <c r="D45" s="5" t="s">
        <v>63</v>
      </c>
      <c r="E45" s="6" t="s">
        <v>108</v>
      </c>
      <c r="F45" s="395" t="s">
        <v>72</v>
      </c>
      <c r="G45" s="41" t="s">
        <v>119</v>
      </c>
      <c r="H45" s="165">
        <v>51754.87</v>
      </c>
      <c r="I45" s="319"/>
      <c r="J45" s="198"/>
    </row>
    <row r="46" spans="1:13" ht="15.75" thickBot="1" x14ac:dyDescent="0.3">
      <c r="A46" s="316"/>
      <c r="B46" s="320"/>
      <c r="C46" s="97" t="s">
        <v>109</v>
      </c>
      <c r="D46" s="5"/>
      <c r="E46" s="6"/>
      <c r="F46" s="33"/>
      <c r="G46" s="12"/>
      <c r="H46" s="118"/>
      <c r="I46" s="282"/>
      <c r="J46" s="198"/>
    </row>
    <row r="47" spans="1:13" ht="15.75" hidden="1" thickBot="1" x14ac:dyDescent="0.3">
      <c r="A47" s="301"/>
      <c r="B47" s="303"/>
      <c r="C47" s="64"/>
      <c r="D47" s="57"/>
      <c r="E47" s="57"/>
      <c r="F47" s="27"/>
      <c r="G47" s="15"/>
      <c r="H47" s="348"/>
      <c r="I47" s="222"/>
      <c r="J47" s="50"/>
    </row>
    <row r="48" spans="1:13" ht="15.75" hidden="1" thickBot="1" x14ac:dyDescent="0.3">
      <c r="A48" s="75">
        <v>1</v>
      </c>
      <c r="B48" s="302" t="s">
        <v>20</v>
      </c>
      <c r="C48" s="63"/>
      <c r="D48" s="5"/>
      <c r="E48" s="65"/>
      <c r="F48" s="34"/>
      <c r="G48" s="16"/>
      <c r="H48" s="315"/>
      <c r="I48" s="192"/>
      <c r="J48" s="300"/>
    </row>
    <row r="49" spans="1:13" ht="15.75" hidden="1" thickBot="1" x14ac:dyDescent="0.3">
      <c r="A49" s="303"/>
      <c r="B49" s="304"/>
      <c r="C49" s="66"/>
      <c r="D49" s="5"/>
      <c r="E49" s="97"/>
      <c r="F49" s="34"/>
      <c r="G49" s="37"/>
      <c r="H49" s="385"/>
      <c r="I49" s="187"/>
      <c r="J49" s="152"/>
    </row>
    <row r="50" spans="1:13" ht="15.75" thickBot="1" x14ac:dyDescent="0.3">
      <c r="A50" s="465" t="s">
        <v>41</v>
      </c>
      <c r="B50" s="466"/>
      <c r="C50" s="466"/>
      <c r="D50" s="466"/>
      <c r="E50" s="466"/>
      <c r="F50" s="466"/>
      <c r="G50" s="466"/>
      <c r="H50" s="225">
        <f>H43+H45+H46+H47+H48+H49</f>
        <v>119540.73000000001</v>
      </c>
      <c r="I50" s="225">
        <f t="shared" ref="I50:J50" si="1">I43+I45+I46+I47+I48</f>
        <v>0</v>
      </c>
      <c r="J50" s="225">
        <f t="shared" si="1"/>
        <v>0</v>
      </c>
      <c r="M50" s="31"/>
    </row>
    <row r="51" spans="1:13" ht="15.75" hidden="1" thickBot="1" x14ac:dyDescent="0.3">
      <c r="A51" s="160">
        <v>1</v>
      </c>
      <c r="B51" s="182" t="s">
        <v>24</v>
      </c>
      <c r="C51" s="9"/>
      <c r="D51" s="65"/>
      <c r="E51" s="9"/>
      <c r="F51" s="125"/>
      <c r="G51" s="12"/>
      <c r="H51" s="30"/>
      <c r="I51" s="310"/>
      <c r="J51" s="311"/>
    </row>
    <row r="52" spans="1:13" ht="15.75" hidden="1" thickBot="1" x14ac:dyDescent="0.3">
      <c r="A52" s="312"/>
      <c r="B52" s="313"/>
      <c r="C52" s="19"/>
      <c r="D52" s="44"/>
      <c r="E52" s="14"/>
      <c r="F52" s="96"/>
      <c r="G52" s="12"/>
      <c r="H52" s="12"/>
      <c r="I52" s="144"/>
      <c r="J52" s="85"/>
    </row>
    <row r="53" spans="1:13" ht="15.75" hidden="1" thickBot="1" x14ac:dyDescent="0.3">
      <c r="A53" s="272"/>
      <c r="B53" s="264"/>
      <c r="C53" s="175"/>
      <c r="D53" s="14"/>
      <c r="E53" s="57"/>
      <c r="F53" s="28"/>
      <c r="G53" s="13"/>
      <c r="H53" s="309"/>
      <c r="I53" s="23"/>
      <c r="J53" s="58"/>
    </row>
    <row r="54" spans="1:13" hidden="1" x14ac:dyDescent="0.25">
      <c r="A54" s="244">
        <v>2</v>
      </c>
      <c r="B54" s="245" t="s">
        <v>24</v>
      </c>
      <c r="C54" s="97"/>
      <c r="D54" s="97"/>
      <c r="E54" s="97"/>
      <c r="F54" s="265"/>
      <c r="G54" s="53"/>
      <c r="H54" s="259"/>
      <c r="I54" s="90"/>
      <c r="J54" s="84"/>
    </row>
    <row r="55" spans="1:13" ht="15.75" hidden="1" thickBot="1" x14ac:dyDescent="0.3">
      <c r="A55" s="199"/>
      <c r="B55" s="212"/>
      <c r="C55" s="97"/>
      <c r="D55" s="97"/>
      <c r="E55" s="97"/>
      <c r="F55" s="27"/>
      <c r="G55" s="37"/>
      <c r="H55" s="268"/>
      <c r="I55" s="85"/>
      <c r="J55" s="84"/>
    </row>
    <row r="56" spans="1:13" hidden="1" x14ac:dyDescent="0.25">
      <c r="A56" s="271"/>
      <c r="B56" s="263"/>
      <c r="C56" s="97"/>
      <c r="D56" s="97"/>
      <c r="E56" s="97"/>
      <c r="F56" s="27"/>
      <c r="G56" s="37"/>
      <c r="H56" s="268"/>
      <c r="I56" s="58"/>
      <c r="J56" s="84"/>
    </row>
    <row r="57" spans="1:13" ht="15.75" hidden="1" thickBot="1" x14ac:dyDescent="0.3">
      <c r="A57" s="271"/>
      <c r="B57" s="263"/>
      <c r="C57" s="97"/>
      <c r="D57" s="97"/>
      <c r="E57" s="97"/>
      <c r="F57" s="33"/>
      <c r="G57" s="12"/>
      <c r="H57" s="42"/>
      <c r="I57" s="58"/>
      <c r="J57" s="84"/>
    </row>
    <row r="58" spans="1:13" ht="15.75" hidden="1" thickBot="1" x14ac:dyDescent="0.3">
      <c r="A58" s="74">
        <v>1</v>
      </c>
      <c r="B58" s="213" t="s">
        <v>24</v>
      </c>
      <c r="C58" s="256"/>
      <c r="D58" s="65"/>
      <c r="E58" s="167"/>
      <c r="F58" s="275"/>
      <c r="G58" s="25"/>
      <c r="H58" s="30"/>
      <c r="I58" s="83"/>
      <c r="J58" s="84"/>
    </row>
    <row r="59" spans="1:13" hidden="1" x14ac:dyDescent="0.25">
      <c r="A59" s="211"/>
      <c r="B59" s="214"/>
      <c r="C59" s="257"/>
      <c r="D59" s="97"/>
      <c r="E59" s="153"/>
      <c r="F59" s="267"/>
      <c r="G59" s="37"/>
      <c r="H59" s="90"/>
      <c r="I59" s="84"/>
      <c r="J59" s="84"/>
    </row>
    <row r="60" spans="1:13" ht="15.75" hidden="1" thickBot="1" x14ac:dyDescent="0.3">
      <c r="A60" s="274"/>
      <c r="B60" s="215"/>
      <c r="C60" s="127"/>
      <c r="D60" s="184"/>
      <c r="E60" s="131"/>
      <c r="F60" s="267"/>
      <c r="G60" s="37"/>
      <c r="H60" s="90"/>
      <c r="I60" s="84"/>
      <c r="J60" s="85"/>
    </row>
    <row r="61" spans="1:13" hidden="1" x14ac:dyDescent="0.25">
      <c r="A61" s="273"/>
      <c r="B61" s="216"/>
      <c r="C61" s="217"/>
      <c r="D61" s="273"/>
      <c r="E61" s="166"/>
      <c r="F61" s="267"/>
      <c r="G61" s="37"/>
      <c r="H61" s="90"/>
      <c r="I61" s="84"/>
      <c r="J61" s="115"/>
    </row>
    <row r="62" spans="1:13" ht="15.75" hidden="1" thickBot="1" x14ac:dyDescent="0.3">
      <c r="A62" s="273"/>
      <c r="B62" s="216"/>
      <c r="C62" s="218"/>
      <c r="D62" s="76"/>
      <c r="E62" s="233"/>
      <c r="F62" s="267"/>
      <c r="G62" s="37"/>
      <c r="H62" s="268"/>
      <c r="I62" s="85"/>
      <c r="J62" s="97"/>
    </row>
    <row r="63" spans="1:13" ht="15.75" thickBot="1" x14ac:dyDescent="0.3">
      <c r="A63" s="467" t="s">
        <v>33</v>
      </c>
      <c r="B63" s="466"/>
      <c r="C63" s="466"/>
      <c r="D63" s="466"/>
      <c r="E63" s="466"/>
      <c r="F63" s="466"/>
      <c r="G63" s="466"/>
      <c r="H63" s="225">
        <f>SUM(H51:H62)</f>
        <v>0</v>
      </c>
      <c r="I63" s="225">
        <f t="shared" ref="I63:J63" si="2">SUM(I51:I62)</f>
        <v>0</v>
      </c>
      <c r="J63" s="225">
        <f t="shared" si="2"/>
        <v>0</v>
      </c>
      <c r="L63" s="31"/>
    </row>
    <row r="64" spans="1:13" ht="26.25" hidden="1" thickBot="1" x14ac:dyDescent="0.3">
      <c r="A64" s="93">
        <v>1</v>
      </c>
      <c r="B64" s="227" t="s">
        <v>23</v>
      </c>
      <c r="C64" s="63"/>
      <c r="D64" s="9"/>
      <c r="E64" s="65"/>
      <c r="F64" s="80"/>
      <c r="G64" s="12"/>
      <c r="H64" s="39"/>
      <c r="I64" s="299"/>
      <c r="J64" s="91"/>
    </row>
    <row r="65" spans="1:13" ht="15.75" hidden="1" thickBot="1" x14ac:dyDescent="0.3">
      <c r="A65" s="56"/>
      <c r="B65" s="239"/>
      <c r="C65" s="66"/>
      <c r="D65" s="5"/>
      <c r="E65" s="97"/>
      <c r="F65" s="78"/>
      <c r="G65" s="15"/>
      <c r="H65" s="351"/>
      <c r="I65" s="330"/>
      <c r="J65" s="57"/>
    </row>
    <row r="66" spans="1:13" ht="15.75" hidden="1" thickBot="1" x14ac:dyDescent="0.3">
      <c r="A66" s="56"/>
      <c r="B66" s="239"/>
      <c r="C66" s="66"/>
      <c r="D66" s="5"/>
      <c r="E66" s="6"/>
      <c r="F66" s="27"/>
      <c r="G66" s="25"/>
      <c r="H66" s="118"/>
      <c r="I66" s="339"/>
      <c r="J66" s="97"/>
    </row>
    <row r="67" spans="1:13" ht="26.25" thickBot="1" x14ac:dyDescent="0.3">
      <c r="A67" s="93">
        <v>1</v>
      </c>
      <c r="B67" s="227" t="s">
        <v>23</v>
      </c>
      <c r="C67" s="18" t="s">
        <v>66</v>
      </c>
      <c r="D67" s="65" t="s">
        <v>64</v>
      </c>
      <c r="E67" s="9" t="s">
        <v>86</v>
      </c>
      <c r="F67" s="39" t="s">
        <v>72</v>
      </c>
      <c r="G67" s="12" t="s">
        <v>120</v>
      </c>
      <c r="H67" s="118">
        <v>752681.38</v>
      </c>
      <c r="I67" s="48"/>
      <c r="J67" s="269"/>
    </row>
    <row r="68" spans="1:13" ht="15.75" thickBot="1" x14ac:dyDescent="0.3">
      <c r="A68" s="88"/>
      <c r="B68" s="285"/>
      <c r="C68" s="17" t="s">
        <v>87</v>
      </c>
      <c r="D68" s="97"/>
      <c r="E68" s="5"/>
      <c r="F68" s="292"/>
      <c r="G68" s="54"/>
      <c r="H68" s="22"/>
      <c r="I68" s="139"/>
      <c r="J68" s="269"/>
    </row>
    <row r="69" spans="1:13" ht="15.75" hidden="1" thickBot="1" x14ac:dyDescent="0.3">
      <c r="A69" s="56"/>
      <c r="B69" s="266"/>
      <c r="C69" s="66"/>
      <c r="D69" s="279"/>
      <c r="E69" s="97"/>
      <c r="F69" s="78"/>
      <c r="G69" s="15"/>
      <c r="H69" s="48"/>
      <c r="I69" s="22"/>
      <c r="J69" s="270"/>
    </row>
    <row r="70" spans="1:13" ht="15" customHeight="1" thickBot="1" x14ac:dyDescent="0.3">
      <c r="A70" s="93">
        <v>1</v>
      </c>
      <c r="B70" s="360" t="s">
        <v>32</v>
      </c>
      <c r="C70" s="63" t="s">
        <v>73</v>
      </c>
      <c r="D70" s="9" t="s">
        <v>59</v>
      </c>
      <c r="E70" s="11" t="s">
        <v>88</v>
      </c>
      <c r="F70" s="168" t="s">
        <v>72</v>
      </c>
      <c r="G70" s="54" t="s">
        <v>121</v>
      </c>
      <c r="H70" s="22">
        <v>2550.67</v>
      </c>
      <c r="I70" s="27"/>
      <c r="J70" s="270"/>
    </row>
    <row r="71" spans="1:13" ht="15.75" thickBot="1" x14ac:dyDescent="0.3">
      <c r="A71" s="56"/>
      <c r="B71" s="361" t="s">
        <v>53</v>
      </c>
      <c r="C71" s="66" t="s">
        <v>89</v>
      </c>
      <c r="D71" s="5"/>
      <c r="E71" s="6"/>
      <c r="F71" s="78"/>
      <c r="G71" s="347"/>
      <c r="H71" s="29"/>
      <c r="I71" s="277"/>
      <c r="J71" s="270"/>
    </row>
    <row r="72" spans="1:13" x14ac:dyDescent="0.25">
      <c r="A72" s="386">
        <v>2</v>
      </c>
      <c r="B72" s="388" t="s">
        <v>32</v>
      </c>
      <c r="C72" s="65" t="s">
        <v>73</v>
      </c>
      <c r="D72" s="5" t="s">
        <v>61</v>
      </c>
      <c r="E72" s="65" t="s">
        <v>90</v>
      </c>
      <c r="F72" s="78" t="s">
        <v>72</v>
      </c>
      <c r="G72" s="15" t="s">
        <v>122</v>
      </c>
      <c r="H72" s="401">
        <v>8966.93</v>
      </c>
      <c r="I72" s="138"/>
      <c r="J72" s="270"/>
    </row>
    <row r="73" spans="1:13" ht="15.75" thickBot="1" x14ac:dyDescent="0.3">
      <c r="A73" s="73"/>
      <c r="B73" s="390" t="s">
        <v>53</v>
      </c>
      <c r="C73" s="97" t="s">
        <v>91</v>
      </c>
      <c r="D73" s="5"/>
      <c r="E73" s="97"/>
      <c r="F73" s="80"/>
      <c r="G73" s="12"/>
      <c r="H73" s="39"/>
      <c r="I73" s="139"/>
      <c r="J73" s="270"/>
    </row>
    <row r="74" spans="1:13" x14ac:dyDescent="0.25">
      <c r="A74" s="93">
        <v>1</v>
      </c>
      <c r="B74" s="468" t="s">
        <v>23</v>
      </c>
      <c r="C74" s="9" t="s">
        <v>73</v>
      </c>
      <c r="D74" s="65" t="s">
        <v>92</v>
      </c>
      <c r="E74" s="9" t="s">
        <v>93</v>
      </c>
      <c r="F74" s="79" t="s">
        <v>72</v>
      </c>
      <c r="G74" s="20" t="s">
        <v>123</v>
      </c>
      <c r="H74" s="18">
        <v>750.95</v>
      </c>
      <c r="I74" s="79"/>
      <c r="J74" s="17"/>
    </row>
    <row r="75" spans="1:13" ht="15.75" thickBot="1" x14ac:dyDescent="0.3">
      <c r="A75" s="88"/>
      <c r="B75" s="469"/>
      <c r="C75" s="17" t="s">
        <v>94</v>
      </c>
      <c r="D75" s="97"/>
      <c r="E75" s="5"/>
      <c r="F75" s="127"/>
      <c r="G75" s="16"/>
      <c r="H75" s="184"/>
      <c r="I75" s="78"/>
      <c r="J75" s="270"/>
      <c r="M75" s="31"/>
    </row>
    <row r="76" spans="1:13" ht="15" customHeight="1" x14ac:dyDescent="0.25">
      <c r="A76" s="56"/>
      <c r="B76" s="468" t="s">
        <v>23</v>
      </c>
      <c r="C76" s="65" t="s">
        <v>73</v>
      </c>
      <c r="D76" s="18" t="s">
        <v>74</v>
      </c>
      <c r="E76" s="65" t="s">
        <v>95</v>
      </c>
      <c r="F76" s="78" t="s">
        <v>72</v>
      </c>
      <c r="G76" s="15" t="s">
        <v>124</v>
      </c>
      <c r="H76" s="401">
        <v>4732.42</v>
      </c>
      <c r="I76" s="87"/>
      <c r="J76" s="363"/>
      <c r="M76" s="31"/>
    </row>
    <row r="77" spans="1:13" ht="15.75" thickBot="1" x14ac:dyDescent="0.3">
      <c r="A77" s="56"/>
      <c r="B77" s="469"/>
      <c r="C77" s="97" t="s">
        <v>96</v>
      </c>
      <c r="D77" s="5"/>
      <c r="E77" s="97"/>
      <c r="F77" s="80"/>
      <c r="G77" s="12"/>
      <c r="H77" s="139"/>
      <c r="I77" s="87"/>
      <c r="J77" s="363"/>
      <c r="M77" s="31"/>
    </row>
    <row r="78" spans="1:13" ht="15.75" hidden="1" thickBot="1" x14ac:dyDescent="0.3">
      <c r="A78" s="56"/>
      <c r="B78" s="362"/>
      <c r="C78" s="97"/>
      <c r="D78" s="392"/>
      <c r="E78" s="97"/>
      <c r="F78" s="292"/>
      <c r="G78" s="24"/>
      <c r="H78" s="22"/>
      <c r="I78" s="87"/>
      <c r="J78" s="363"/>
      <c r="M78" s="31"/>
    </row>
    <row r="79" spans="1:13" ht="16.5" customHeight="1" x14ac:dyDescent="0.25">
      <c r="A79" s="93"/>
      <c r="B79" s="468" t="s">
        <v>23</v>
      </c>
      <c r="C79" s="63" t="s">
        <v>73</v>
      </c>
      <c r="D79" s="9" t="s">
        <v>67</v>
      </c>
      <c r="E79" s="65" t="s">
        <v>97</v>
      </c>
      <c r="F79" s="78" t="s">
        <v>72</v>
      </c>
      <c r="G79" s="15" t="s">
        <v>125</v>
      </c>
      <c r="H79" s="48">
        <v>10982.36</v>
      </c>
      <c r="I79" s="87"/>
      <c r="J79" s="363"/>
      <c r="M79" s="31"/>
    </row>
    <row r="80" spans="1:13" ht="15.75" thickBot="1" x14ac:dyDescent="0.3">
      <c r="A80" s="88"/>
      <c r="B80" s="469"/>
      <c r="C80" s="66" t="s">
        <v>98</v>
      </c>
      <c r="D80" s="5"/>
      <c r="E80" s="97"/>
      <c r="F80" s="80"/>
      <c r="G80" s="24"/>
      <c r="H80" s="365"/>
      <c r="I80" s="87"/>
      <c r="J80" s="363"/>
      <c r="M80" s="31"/>
    </row>
    <row r="81" spans="1:13" x14ac:dyDescent="0.25">
      <c r="A81" s="56">
        <v>4</v>
      </c>
      <c r="B81" s="468" t="s">
        <v>23</v>
      </c>
      <c r="C81" s="63" t="s">
        <v>73</v>
      </c>
      <c r="D81" s="9" t="s">
        <v>60</v>
      </c>
      <c r="E81" s="9" t="s">
        <v>99</v>
      </c>
      <c r="F81" s="124" t="s">
        <v>72</v>
      </c>
      <c r="G81" s="41" t="s">
        <v>126</v>
      </c>
      <c r="H81" s="114">
        <v>3472.47</v>
      </c>
      <c r="I81" s="51"/>
      <c r="J81" s="270"/>
    </row>
    <row r="82" spans="1:13" ht="15.75" thickBot="1" x14ac:dyDescent="0.3">
      <c r="A82" s="88"/>
      <c r="B82" s="470"/>
      <c r="C82" s="66" t="s">
        <v>100</v>
      </c>
      <c r="D82" s="5"/>
      <c r="E82" s="6"/>
      <c r="F82" s="39"/>
      <c r="G82" s="12"/>
      <c r="H82" s="39"/>
      <c r="I82" s="151"/>
      <c r="J82" s="270"/>
    </row>
    <row r="83" spans="1:13" ht="15.75" thickBot="1" x14ac:dyDescent="0.3">
      <c r="A83" s="56">
        <v>5</v>
      </c>
      <c r="B83" s="471" t="s">
        <v>23</v>
      </c>
      <c r="C83" s="5" t="s">
        <v>101</v>
      </c>
      <c r="D83" s="65" t="s">
        <v>68</v>
      </c>
      <c r="E83" s="153" t="s">
        <v>102</v>
      </c>
      <c r="F83" s="78" t="s">
        <v>72</v>
      </c>
      <c r="G83" s="15" t="s">
        <v>127</v>
      </c>
      <c r="H83" s="401">
        <v>13692.84</v>
      </c>
      <c r="I83" s="33"/>
      <c r="J83" s="270"/>
    </row>
    <row r="84" spans="1:13" ht="15.75" thickBot="1" x14ac:dyDescent="0.3">
      <c r="A84" s="56"/>
      <c r="B84" s="472"/>
      <c r="C84" s="5" t="s">
        <v>103</v>
      </c>
      <c r="D84" s="97"/>
      <c r="E84" s="5"/>
      <c r="F84" s="78"/>
      <c r="G84" s="15"/>
      <c r="H84" s="48"/>
      <c r="I84" s="155"/>
      <c r="J84" s="270"/>
    </row>
    <row r="85" spans="1:13" ht="15.75" hidden="1" thickBot="1" x14ac:dyDescent="0.3">
      <c r="A85" s="56"/>
      <c r="B85" s="353"/>
      <c r="C85" s="5"/>
      <c r="D85" s="97"/>
      <c r="E85" s="5"/>
      <c r="F85" s="80"/>
      <c r="G85" s="12"/>
      <c r="H85" s="39"/>
      <c r="I85" s="5"/>
      <c r="J85" s="97"/>
    </row>
    <row r="86" spans="1:13" ht="15.75" thickBot="1" x14ac:dyDescent="0.3">
      <c r="A86" s="463" t="s">
        <v>30</v>
      </c>
      <c r="B86" s="464"/>
      <c r="C86" s="464"/>
      <c r="D86" s="464"/>
      <c r="E86" s="464"/>
      <c r="F86" s="464"/>
      <c r="G86" s="464"/>
      <c r="H86" s="226">
        <f>SUM(H64:J85)</f>
        <v>797830.02</v>
      </c>
      <c r="I86" s="226" t="e">
        <f>I64+I83+I70+I74+I75+#REF!+I81+I65+I67+I68+I69+I71+#REF!+I72</f>
        <v>#REF!</v>
      </c>
      <c r="J86" s="226" t="e">
        <f>J64+J83+J70+J74+J75+#REF!+J81+J65+J67+J68+J69+J71+#REF!+J72</f>
        <v>#REF!</v>
      </c>
      <c r="M86" s="31"/>
    </row>
    <row r="87" spans="1:13" hidden="1" x14ac:dyDescent="0.25">
      <c r="A87" s="6">
        <v>1</v>
      </c>
      <c r="B87" s="154" t="s">
        <v>39</v>
      </c>
      <c r="C87" s="97"/>
      <c r="D87" s="97"/>
      <c r="E87" s="97"/>
      <c r="F87" s="94"/>
      <c r="G87" s="53"/>
      <c r="H87" s="165"/>
      <c r="I87" s="147"/>
      <c r="J87" s="35"/>
    </row>
    <row r="88" spans="1:13" ht="15.75" hidden="1" thickBot="1" x14ac:dyDescent="0.3">
      <c r="A88" s="6"/>
      <c r="B88" s="126"/>
      <c r="C88" s="97"/>
      <c r="D88" s="97"/>
      <c r="E88" s="97"/>
      <c r="F88" s="94"/>
      <c r="G88" s="134"/>
      <c r="H88" s="149"/>
      <c r="I88" s="155"/>
      <c r="J88" s="270"/>
    </row>
    <row r="89" spans="1:13" hidden="1" x14ac:dyDescent="0.25">
      <c r="A89" s="6"/>
      <c r="B89" s="126"/>
      <c r="C89" s="6"/>
      <c r="D89" s="97"/>
      <c r="E89" s="6"/>
      <c r="F89" s="94"/>
      <c r="G89" s="134"/>
      <c r="H89" s="148"/>
      <c r="I89" s="155"/>
      <c r="J89" s="270"/>
    </row>
    <row r="90" spans="1:13" ht="15.75" hidden="1" thickBot="1" x14ac:dyDescent="0.3">
      <c r="A90" s="32"/>
      <c r="B90" s="47"/>
      <c r="C90" s="6"/>
      <c r="D90" s="97"/>
      <c r="E90" s="6"/>
      <c r="F90" s="96"/>
      <c r="G90" s="135"/>
      <c r="H90" s="149"/>
      <c r="I90" s="155"/>
      <c r="J90" s="270"/>
    </row>
    <row r="91" spans="1:13" ht="15.75" thickBot="1" x14ac:dyDescent="0.3">
      <c r="A91" s="428" t="s">
        <v>40</v>
      </c>
      <c r="B91" s="429"/>
      <c r="C91" s="429"/>
      <c r="D91" s="429"/>
      <c r="E91" s="429"/>
      <c r="F91" s="429"/>
      <c r="G91" s="429"/>
      <c r="H91" s="224">
        <f>SUM(H87:H90)</f>
        <v>0</v>
      </c>
      <c r="I91" s="240">
        <f t="shared" ref="I91:J91" si="3">SUM(I87:I90)</f>
        <v>0</v>
      </c>
      <c r="J91" s="224">
        <f t="shared" si="3"/>
        <v>0</v>
      </c>
    </row>
    <row r="92" spans="1:13" ht="15.75" thickBot="1" x14ac:dyDescent="0.3">
      <c r="A92" s="428" t="s">
        <v>17</v>
      </c>
      <c r="B92" s="429"/>
      <c r="C92" s="429"/>
      <c r="D92" s="429"/>
      <c r="E92" s="429"/>
      <c r="F92" s="429"/>
      <c r="G92" s="429"/>
      <c r="H92" s="224">
        <f>H24+H63+H91+H35+H50+H42+H86</f>
        <v>956152.9</v>
      </c>
      <c r="I92" s="224" t="e">
        <f>I24+I63+I91+I35+I50+I42+I86</f>
        <v>#REF!</v>
      </c>
      <c r="J92" s="224" t="e">
        <f>H92-I92</f>
        <v>#REF!</v>
      </c>
    </row>
  </sheetData>
  <mergeCells count="16">
    <mergeCell ref="A36:A37"/>
    <mergeCell ref="C5:C6"/>
    <mergeCell ref="A24:G24"/>
    <mergeCell ref="B25:B27"/>
    <mergeCell ref="B28:B34"/>
    <mergeCell ref="B35:G35"/>
    <mergeCell ref="A86:G86"/>
    <mergeCell ref="A91:G91"/>
    <mergeCell ref="A92:G92"/>
    <mergeCell ref="A50:G50"/>
    <mergeCell ref="A63:G63"/>
    <mergeCell ref="B74:B75"/>
    <mergeCell ref="B81:B82"/>
    <mergeCell ref="B83:B84"/>
    <mergeCell ref="B76:B77"/>
    <mergeCell ref="B79:B80"/>
  </mergeCells>
  <pageMargins left="0" right="0" top="0" bottom="0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PNS CV IUN.25</vt:lpstr>
      <vt:lpstr>TESTE IUN.25</vt:lpstr>
      <vt:lpstr>Unice CV IUN.25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2025-09-03T09:07:49Z</cp:lastPrinted>
  <dcterms:created xsi:type="dcterms:W3CDTF">2018-07-04T12:33:56Z</dcterms:created>
  <dcterms:modified xsi:type="dcterms:W3CDTF">2025-09-25T12:48:46Z</dcterms:modified>
</cp:coreProperties>
</file>