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2"/>
  </bookViews>
  <sheets>
    <sheet name="TESTE" sheetId="25" r:id="rId1"/>
    <sheet name="50%CV " sheetId="28" r:id="rId2"/>
    <sheet name="Unice CV " sheetId="29" r:id="rId3"/>
  </sheets>
  <calcPr calcId="145621"/>
</workbook>
</file>

<file path=xl/calcChain.xml><?xml version="1.0" encoding="utf-8"?>
<calcChain xmlns="http://schemas.openxmlformats.org/spreadsheetml/2006/main">
  <c r="H63" i="29" l="1"/>
  <c r="I63" i="29"/>
  <c r="J63" i="29"/>
  <c r="H35" i="29" l="1"/>
  <c r="H50" i="29" l="1"/>
  <c r="H42" i="29"/>
  <c r="H24" i="29"/>
  <c r="H14" i="28"/>
  <c r="H25" i="28" l="1"/>
  <c r="H86" i="29" l="1"/>
  <c r="H41" i="28" l="1"/>
  <c r="H23" i="25" l="1"/>
  <c r="I25" i="28" l="1"/>
  <c r="J25" i="28"/>
  <c r="I14" i="28"/>
  <c r="J14" i="28"/>
  <c r="I48" i="28"/>
  <c r="J48" i="28"/>
  <c r="I86" i="29" l="1"/>
  <c r="J86" i="29"/>
  <c r="I50" i="29"/>
  <c r="J50" i="29"/>
  <c r="I35" i="29"/>
  <c r="J35" i="29"/>
  <c r="H48" i="28" l="1"/>
  <c r="J41" i="28"/>
  <c r="I55" i="25" l="1"/>
  <c r="J55" i="25"/>
  <c r="I23" i="25"/>
  <c r="J23" i="25"/>
  <c r="I19" i="25"/>
  <c r="J17" i="25"/>
  <c r="J18" i="25"/>
  <c r="J19" i="25" l="1"/>
  <c r="J91" i="29" l="1"/>
  <c r="I91" i="29"/>
  <c r="H91" i="29"/>
  <c r="H92" i="29"/>
  <c r="J42" i="29"/>
  <c r="I42" i="29"/>
  <c r="J24" i="29"/>
  <c r="I24" i="29"/>
  <c r="J33" i="28"/>
  <c r="J49" i="28" s="1"/>
  <c r="I33" i="28"/>
  <c r="H33" i="28"/>
  <c r="I30" i="28"/>
  <c r="H30" i="28"/>
  <c r="H49" i="28" l="1"/>
  <c r="I49" i="28"/>
  <c r="I92" i="29"/>
  <c r="J92" i="29" l="1"/>
  <c r="H55" i="25" l="1"/>
  <c r="H41" i="25"/>
  <c r="J29" i="25"/>
  <c r="J56" i="25" s="1"/>
  <c r="I29" i="25"/>
  <c r="I56" i="25" s="1"/>
  <c r="H29" i="25"/>
  <c r="H19" i="25"/>
  <c r="H56" i="25" l="1"/>
</calcChain>
</file>

<file path=xl/sharedStrings.xml><?xml version="1.0" encoding="utf-8"?>
<sst xmlns="http://schemas.openxmlformats.org/spreadsheetml/2006/main" count="234" uniqueCount="113">
  <si>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</si>
  <si>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</si>
  <si>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</si>
  <si>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</si>
  <si>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</si>
  <si>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</si>
  <si>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</si>
  <si>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</si>
  <si>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</si>
  <si>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</si>
  <si>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medicament</t>
  </si>
  <si>
    <t>Tip</t>
  </si>
  <si>
    <t>plata factura cesionata</t>
  </si>
  <si>
    <t>medic.</t>
  </si>
  <si>
    <t>TOTAL MEDIPLUS EXIM</t>
  </si>
  <si>
    <t>TOTAL FARMEXIM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</si>
  <si>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</si>
  <si>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</si>
  <si>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</si>
  <si>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</si>
  <si>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</si>
  <si>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</si>
  <si>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</si>
  <si>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</si>
  <si>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</si>
  <si>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MEDIPLUS EXIM</t>
  </si>
  <si>
    <t xml:space="preserve">ALLIANCE  HEALTHCARE 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</si>
  <si>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</si>
  <si>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</si>
  <si>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</si>
  <si>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PENSIONARI 50% cv</t>
  </si>
  <si>
    <t>TRADING</t>
  </si>
  <si>
    <t>FILDAS TRADING</t>
  </si>
  <si>
    <t>TOTAL FILDAS TRADING</t>
  </si>
  <si>
    <t>T O T A L  ALLIANCE HEALTHCARE</t>
  </si>
  <si>
    <t>TOTAL ALLIANCE HEALTHCARE</t>
  </si>
  <si>
    <t xml:space="preserve">FILDAS </t>
  </si>
  <si>
    <t>TOTAL  MEDIPLUS EXIM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</si>
  <si>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</si>
  <si>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</si>
  <si>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</si>
  <si>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</si>
  <si>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valoare factura </t>
  </si>
  <si>
    <t>valoare factura cesionata</t>
  </si>
  <si>
    <t>decontare</t>
  </si>
  <si>
    <t>Propus spre</t>
  </si>
  <si>
    <t xml:space="preserve">TOTAL GENERAL </t>
  </si>
  <si>
    <t>PHARMA</t>
  </si>
  <si>
    <t>T O T A L  PHARMA</t>
  </si>
  <si>
    <t xml:space="preserve">FILDAS TRADING </t>
  </si>
  <si>
    <t>T O TAL DONA LOGISTICA</t>
  </si>
  <si>
    <t>T OTAL FILDAS TRADING</t>
  </si>
  <si>
    <t>TESTE DE AUTOMONITORIZARE</t>
  </si>
  <si>
    <t>Ramas de</t>
  </si>
  <si>
    <t>plata</t>
  </si>
  <si>
    <t xml:space="preserve">Propus spre </t>
  </si>
  <si>
    <t>ROPHARMA SA</t>
  </si>
  <si>
    <t>TOTAL ROPHARMA SA</t>
  </si>
  <si>
    <t xml:space="preserve">HEALTHCARE </t>
  </si>
  <si>
    <t>HEALTHCARE</t>
  </si>
  <si>
    <t>GENTIANA</t>
  </si>
  <si>
    <t>MAI.2025</t>
  </si>
  <si>
    <t>LUMILEVA</t>
  </si>
  <si>
    <t>LUANA FARM</t>
  </si>
  <si>
    <t>SALIX</t>
  </si>
  <si>
    <t>NOVA APOTEKA</t>
  </si>
  <si>
    <t>EARLY MOON</t>
  </si>
  <si>
    <t>SILVER WOOLF</t>
  </si>
  <si>
    <t>GALENIC MOL</t>
  </si>
  <si>
    <t>REMEDIUM</t>
  </si>
  <si>
    <t xml:space="preserve">                                                          TOTAL ROPHARMA SA</t>
  </si>
  <si>
    <t>1177/05.05.2025</t>
  </si>
  <si>
    <t>4690/07.05.2025</t>
  </si>
  <si>
    <t>211/12.05.2025</t>
  </si>
  <si>
    <t>5246/20.05.2025</t>
  </si>
  <si>
    <t>215/12.05.2025</t>
  </si>
  <si>
    <t>5247/20.05.2025</t>
  </si>
  <si>
    <t>213/12.05.2025</t>
  </si>
  <si>
    <t>5248/20.05.2025</t>
  </si>
  <si>
    <t>217/12.05.2025</t>
  </si>
  <si>
    <t>5249/20.05.2025</t>
  </si>
  <si>
    <t>209/12.05.2025</t>
  </si>
  <si>
    <t>5254/20.05.2025</t>
  </si>
  <si>
    <t>50533/29.04.2025</t>
  </si>
  <si>
    <t>5143/16.05.2025</t>
  </si>
  <si>
    <t>153/24.04.2025</t>
  </si>
  <si>
    <t>4872/12.05.2025</t>
  </si>
  <si>
    <t>PLATI CESIUNI TESTE       IUNIE 2025</t>
  </si>
  <si>
    <t>PLATI  CESIUNI      IUNIE 2025</t>
  </si>
  <si>
    <t>PLATI CESIUNI     IUNIE 2025</t>
  </si>
  <si>
    <t>152/22.04.2025</t>
  </si>
  <si>
    <t>4868/12.05.2025</t>
  </si>
  <si>
    <t>NORDPHARM</t>
  </si>
  <si>
    <t>Teste</t>
  </si>
  <si>
    <t>N 10547/07.04.2025</t>
  </si>
  <si>
    <t>GENTIANA 000363/03.04.2025</t>
  </si>
  <si>
    <t>Unice CV</t>
  </si>
  <si>
    <t>LUA 820/31.03.2025</t>
  </si>
  <si>
    <t>221/14.05.2025</t>
  </si>
  <si>
    <t>5496/27.05.2025</t>
  </si>
  <si>
    <t>NPHCAS 18000444/03.04.2025</t>
  </si>
  <si>
    <t>N 10545/07.04.2025</t>
  </si>
  <si>
    <t>CLT 273/03.04.2025</t>
  </si>
  <si>
    <t>EM 345/03.04.2025</t>
  </si>
  <si>
    <t>MMSAL 1207/03.04.2025</t>
  </si>
  <si>
    <t>GM 1450/03.04.2025</t>
  </si>
  <si>
    <t>R 846/03.04.2025</t>
  </si>
  <si>
    <t>LUM10012/09.04.2025</t>
  </si>
  <si>
    <t>GENTIANA 000361/03.04.2025</t>
  </si>
  <si>
    <t>Pensionari CV</t>
  </si>
  <si>
    <t>LUA 819/31.03.2025</t>
  </si>
  <si>
    <t>CLT 272/03.04.2025</t>
  </si>
  <si>
    <t>GENTIANA 000367/03.04.2025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</si>
</sst>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6" fillId="0" borderId="0"/>
    <xf numFmtId="0" fontId="18" fillId="3" borderId="60" applyNumberFormat="0" applyAlignment="0" applyProtection="0"/>
  </cellStyleXfs>
  <cellXfs count="540">
    <xf numFmtId="0" fontId="0" fillId="0" borderId="0" xfId="0"/>
    <xf numFmtId="0" fontId="8" fillId="0" borderId="0" xfId="0" applyFont="1"/>
    <xf numFmtId="0" fontId="7" fillId="0" borderId="2" xfId="1" applyFont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9" fillId="0" borderId="0" xfId="0" applyFont="1"/>
    <xf numFmtId="0" fontId="0" fillId="0" borderId="21" xfId="0" applyBorder="1"/>
    <xf numFmtId="0" fontId="0" fillId="0" borderId="14" xfId="0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32" xfId="0" applyBorder="1"/>
    <xf numFmtId="0" fontId="7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9" fillId="0" borderId="17" xfId="0" applyFont="1" applyBorder="1" applyAlignment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4" fontId="0" fillId="0" borderId="30" xfId="0" applyNumberFormat="1" applyFill="1" applyBorder="1"/>
    <xf numFmtId="0" fontId="0" fillId="0" borderId="23" xfId="0" applyFill="1" applyBorder="1"/>
    <xf numFmtId="4" fontId="0" fillId="0" borderId="25" xfId="0" applyNumberFormat="1" applyBorder="1"/>
    <xf numFmtId="0" fontId="0" fillId="0" borderId="49" xfId="0" applyBorder="1"/>
    <xf numFmtId="0" fontId="0" fillId="0" borderId="52" xfId="0" applyBorder="1"/>
    <xf numFmtId="0" fontId="0" fillId="0" borderId="9" xfId="0" applyFill="1" applyBorder="1"/>
    <xf numFmtId="0" fontId="7" fillId="0" borderId="16" xfId="1" applyFont="1" applyBorder="1" applyAlignment="1">
      <alignment horizontal="center"/>
    </xf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7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13" fillId="0" borderId="17" xfId="0" applyFont="1" applyBorder="1" applyAlignment="1">
      <alignment horizontal="right" vertical="top" wrapText="1"/>
    </xf>
    <xf numFmtId="0" fontId="7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4" fontId="0" fillId="0" borderId="0" xfId="0" applyNumberFormat="1" applyFill="1" applyBorder="1"/>
    <xf numFmtId="0" fontId="7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6" fillId="0" borderId="52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4" xfId="0" applyFill="1" applyBorder="1"/>
    <xf numFmtId="4" fontId="0" fillId="0" borderId="54" xfId="0" applyNumberFormat="1" applyBorder="1"/>
    <xf numFmtId="0" fontId="0" fillId="0" borderId="34" xfId="0" applyBorder="1" applyAlignment="1">
      <alignment horizontal="center" vertical="top" wrapText="1"/>
    </xf>
    <xf numFmtId="14" fontId="0" fillId="0" borderId="26" xfId="0" applyNumberFormat="1" applyBorder="1"/>
    <xf numFmtId="0" fontId="9" fillId="0" borderId="21" xfId="0" applyFont="1" applyBorder="1" applyAlignment="1"/>
    <xf numFmtId="0" fontId="7" fillId="0" borderId="25" xfId="1" applyFont="1" applyBorder="1" applyAlignment="1">
      <alignment horizontal="right"/>
    </xf>
    <xf numFmtId="0" fontId="7" fillId="0" borderId="26" xfId="1" applyFont="1" applyBorder="1" applyAlignment="1">
      <alignment horizontal="center" vertical="center"/>
    </xf>
    <xf numFmtId="0" fontId="13" fillId="0" borderId="25" xfId="0" applyFont="1" applyBorder="1" applyAlignment="1">
      <alignment horizontal="right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9" fillId="0" borderId="54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14" fontId="0" fillId="0" borderId="54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6" fillId="0" borderId="1" xfId="1" applyFont="1" applyBorder="1" applyAlignment="1">
      <alignment horizontal="right" vertical="top"/>
    </xf>
    <xf numFmtId="0" fontId="9" fillId="0" borderId="26" xfId="0" applyFont="1" applyBorder="1" applyAlignment="1">
      <alignment wrapText="1"/>
    </xf>
    <xf numFmtId="0" fontId="3" fillId="0" borderId="25" xfId="0" applyFont="1" applyBorder="1" applyAlignment="1">
      <alignment horizontal="center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48" xfId="0" applyFill="1" applyBorder="1"/>
    <xf numFmtId="0" fontId="6" fillId="0" borderId="28" xfId="1" applyFont="1" applyBorder="1" applyAlignment="1">
      <alignment horizontal="right" vertical="top"/>
    </xf>
    <xf numFmtId="0" fontId="5" fillId="0" borderId="3" xfId="0" applyFont="1" applyBorder="1" applyAlignment="1">
      <alignment horizontal="center"/>
    </xf>
    <xf numFmtId="0" fontId="9" fillId="0" borderId="62" xfId="0" applyFont="1" applyBorder="1" applyAlignment="1">
      <alignment horizontal="center"/>
    </xf>
    <xf numFmtId="14" fontId="0" fillId="0" borderId="54" xfId="0" applyNumberFormat="1" applyFill="1" applyBorder="1"/>
    <xf numFmtId="0" fontId="13" fillId="0" borderId="6" xfId="0" applyFont="1" applyBorder="1" applyAlignment="1">
      <alignment horizontal="right" vertical="top" wrapText="1"/>
    </xf>
    <xf numFmtId="4" fontId="9" fillId="0" borderId="54" xfId="0" applyNumberFormat="1" applyFont="1" applyBorder="1"/>
    <xf numFmtId="0" fontId="0" fillId="0" borderId="35" xfId="0" applyFill="1" applyBorder="1"/>
    <xf numFmtId="4" fontId="0" fillId="0" borderId="9" xfId="0" applyNumberFormat="1" applyBorder="1"/>
    <xf numFmtId="0" fontId="0" fillId="0" borderId="57" xfId="0" applyBorder="1" applyAlignment="1"/>
    <xf numFmtId="0" fontId="0" fillId="0" borderId="61" xfId="0" applyBorder="1"/>
    <xf numFmtId="0" fontId="0" fillId="0" borderId="47" xfId="0" applyFill="1" applyBorder="1" applyAlignment="1">
      <alignment vertical="top"/>
    </xf>
    <xf numFmtId="0" fontId="13" fillId="0" borderId="10" xfId="0" applyFont="1" applyBorder="1" applyAlignment="1">
      <alignment horizontal="right" vertical="top" wrapText="1"/>
    </xf>
    <xf numFmtId="0" fontId="0" fillId="0" borderId="57" xfId="0" applyFill="1" applyBorder="1"/>
    <xf numFmtId="0" fontId="7" fillId="0" borderId="26" xfId="1" applyFont="1" applyBorder="1" applyAlignment="1">
      <alignment horizontal="center"/>
    </xf>
    <xf numFmtId="0" fontId="0" fillId="0" borderId="47" xfId="0" applyFill="1" applyBorder="1"/>
    <xf numFmtId="0" fontId="0" fillId="0" borderId="54" xfId="0" applyBorder="1"/>
    <xf numFmtId="0" fontId="7" fillId="0" borderId="2" xfId="1" applyFont="1" applyBorder="1" applyAlignment="1">
      <alignment horizontal="center" wrapText="1"/>
    </xf>
    <xf numFmtId="0" fontId="19" fillId="2" borderId="69" xfId="2" applyFont="1" applyFill="1" applyBorder="1"/>
    <xf numFmtId="0" fontId="19" fillId="2" borderId="70" xfId="2" applyFont="1" applyFill="1" applyBorder="1"/>
    <xf numFmtId="0" fontId="19" fillId="2" borderId="72" xfId="2" applyFont="1" applyFill="1" applyBorder="1" applyAlignment="1">
      <alignment horizontal="center"/>
    </xf>
    <xf numFmtId="0" fontId="19" fillId="2" borderId="73" xfId="2" applyFont="1" applyFill="1" applyBorder="1" applyAlignment="1">
      <alignment horizontal="center"/>
    </xf>
    <xf numFmtId="0" fontId="19" fillId="2" borderId="72" xfId="2" applyFont="1" applyFill="1" applyBorder="1" applyAlignment="1">
      <alignment horizontal="right" wrapText="1"/>
    </xf>
    <xf numFmtId="0" fontId="16" fillId="2" borderId="73" xfId="2" applyFont="1" applyFill="1" applyBorder="1" applyAlignment="1">
      <alignment vertical="top"/>
    </xf>
    <xf numFmtId="0" fontId="19" fillId="2" borderId="74" xfId="2" applyFont="1" applyFill="1" applyBorder="1" applyAlignment="1">
      <alignment horizontal="center" wrapText="1"/>
    </xf>
    <xf numFmtId="0" fontId="16" fillId="2" borderId="78" xfId="2" applyFont="1" applyFill="1" applyBorder="1"/>
    <xf numFmtId="0" fontId="16" fillId="2" borderId="79" xfId="2" applyFont="1" applyFill="1" applyBorder="1"/>
    <xf numFmtId="0" fontId="16" fillId="2" borderId="69" xfId="2" applyFont="1" applyFill="1" applyBorder="1"/>
    <xf numFmtId="0" fontId="16" fillId="2" borderId="9" xfId="2" applyFont="1" applyFill="1" applyBorder="1"/>
    <xf numFmtId="0" fontId="16" fillId="2" borderId="74" xfId="2" applyFont="1" applyFill="1" applyBorder="1" applyAlignment="1">
      <alignment vertical="top"/>
    </xf>
    <xf numFmtId="0" fontId="19" fillId="2" borderId="84" xfId="2" applyFont="1" applyFill="1" applyBorder="1"/>
    <xf numFmtId="0" fontId="19" fillId="2" borderId="0" xfId="2" applyFont="1" applyFill="1" applyBorder="1"/>
    <xf numFmtId="0" fontId="0" fillId="0" borderId="12" xfId="0" applyBorder="1"/>
    <xf numFmtId="0" fontId="7" fillId="0" borderId="34" xfId="1" applyFont="1" applyBorder="1" applyAlignment="1">
      <alignment horizontal="center"/>
    </xf>
    <xf numFmtId="0" fontId="7" fillId="0" borderId="25" xfId="1" applyFont="1" applyBorder="1" applyAlignment="1">
      <alignment horizontal="center" vertical="top"/>
    </xf>
    <xf numFmtId="0" fontId="0" fillId="0" borderId="63" xfId="0" applyBorder="1"/>
    <xf numFmtId="14" fontId="0" fillId="0" borderId="26" xfId="0" applyNumberFormat="1" applyFill="1" applyBorder="1"/>
    <xf numFmtId="0" fontId="0" fillId="0" borderId="30" xfId="0" applyBorder="1"/>
    <xf numFmtId="0" fontId="0" fillId="0" borderId="83" xfId="0" applyFill="1" applyBorder="1" applyAlignment="1">
      <alignment horizontal="right"/>
    </xf>
    <xf numFmtId="0" fontId="19" fillId="2" borderId="77" xfId="2" applyFont="1" applyFill="1" applyBorder="1" applyAlignment="1">
      <alignment horizontal="right" wrapText="1"/>
    </xf>
    <xf numFmtId="0" fontId="19" fillId="2" borderId="79" xfId="2" applyFont="1" applyFill="1" applyBorder="1" applyAlignment="1">
      <alignment horizontal="right" wrapText="1"/>
    </xf>
    <xf numFmtId="49" fontId="19" fillId="2" borderId="86" xfId="2" applyNumberFormat="1" applyFont="1" applyFill="1" applyBorder="1" applyAlignment="1">
      <alignment vertical="top" wrapText="1"/>
    </xf>
    <xf numFmtId="49" fontId="19" fillId="2" borderId="87" xfId="2" applyNumberFormat="1" applyFont="1" applyFill="1" applyBorder="1" applyAlignment="1">
      <alignment vertical="top" wrapText="1"/>
    </xf>
    <xf numFmtId="0" fontId="0" fillId="0" borderId="58" xfId="0" applyFill="1" applyBorder="1"/>
    <xf numFmtId="0" fontId="0" fillId="0" borderId="53" xfId="0" applyFill="1" applyBorder="1"/>
    <xf numFmtId="49" fontId="0" fillId="0" borderId="52" xfId="0" applyNumberFormat="1" applyBorder="1"/>
    <xf numFmtId="0" fontId="3" fillId="0" borderId="54" xfId="0" applyFont="1" applyBorder="1" applyAlignment="1">
      <alignment horizontal="center"/>
    </xf>
    <xf numFmtId="0" fontId="0" fillId="0" borderId="55" xfId="0" applyFill="1" applyBorder="1"/>
    <xf numFmtId="0" fontId="20" fillId="0" borderId="2" xfId="0" applyFont="1" applyBorder="1" applyAlignment="1">
      <alignment horizontal="center"/>
    </xf>
    <xf numFmtId="0" fontId="7" fillId="0" borderId="54" xfId="1" applyFont="1" applyBorder="1" applyAlignment="1">
      <alignment horizontal="center" vertical="center"/>
    </xf>
    <xf numFmtId="0" fontId="7" fillId="0" borderId="23" xfId="1" applyFont="1" applyFill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0" fillId="0" borderId="62" xfId="0" applyBorder="1"/>
    <xf numFmtId="0" fontId="0" fillId="0" borderId="29" xfId="0" applyFill="1" applyBorder="1" applyAlignment="1">
      <alignment horizontal="right"/>
    </xf>
    <xf numFmtId="0" fontId="0" fillId="0" borderId="83" xfId="0" applyBorder="1" applyAlignment="1">
      <alignment horizontal="right"/>
    </xf>
    <xf numFmtId="0" fontId="0" fillId="0" borderId="29" xfId="0" applyBorder="1" applyAlignment="1">
      <alignment horizontal="right"/>
    </xf>
    <xf numFmtId="0" fontId="7" fillId="0" borderId="26" xfId="1" applyFont="1" applyBorder="1" applyAlignment="1">
      <alignment horizontal="right"/>
    </xf>
    <xf numFmtId="0" fontId="7" fillId="0" borderId="26" xfId="1" applyFont="1" applyFill="1" applyBorder="1" applyAlignment="1">
      <alignment horizontal="center"/>
    </xf>
    <xf numFmtId="0" fontId="0" fillId="0" borderId="83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64" xfId="0" applyNumberFormat="1" applyBorder="1"/>
    <xf numFmtId="4" fontId="0" fillId="0" borderId="64" xfId="0" applyNumberFormat="1" applyFill="1" applyBorder="1"/>
    <xf numFmtId="0" fontId="0" fillId="0" borderId="91" xfId="0" applyFill="1" applyBorder="1" applyAlignment="1">
      <alignment horizontal="right"/>
    </xf>
    <xf numFmtId="0" fontId="0" fillId="0" borderId="42" xfId="0" applyFill="1" applyBorder="1"/>
    <xf numFmtId="4" fontId="0" fillId="0" borderId="38" xfId="0" applyNumberFormat="1" applyBorder="1"/>
    <xf numFmtId="4" fontId="0" fillId="0" borderId="67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3" xfId="0" applyNumberFormat="1" applyBorder="1"/>
    <xf numFmtId="4" fontId="0" fillId="0" borderId="90" xfId="0" applyNumberFormat="1" applyBorder="1"/>
    <xf numFmtId="4" fontId="0" fillId="0" borderId="65" xfId="0" applyNumberFormat="1" applyBorder="1"/>
    <xf numFmtId="0" fontId="0" fillId="0" borderId="65" xfId="0" applyFill="1" applyBorder="1"/>
    <xf numFmtId="4" fontId="0" fillId="0" borderId="65" xfId="0" applyNumberFormat="1" applyFill="1" applyBorder="1"/>
    <xf numFmtId="0" fontId="0" fillId="0" borderId="65" xfId="0" applyBorder="1"/>
    <xf numFmtId="0" fontId="0" fillId="0" borderId="42" xfId="0" applyBorder="1"/>
    <xf numFmtId="49" fontId="9" fillId="0" borderId="52" xfId="0" applyNumberFormat="1" applyFont="1" applyBorder="1"/>
    <xf numFmtId="0" fontId="0" fillId="0" borderId="67" xfId="0" applyBorder="1"/>
    <xf numFmtId="0" fontId="7" fillId="0" borderId="54" xfId="1" applyFont="1" applyFill="1" applyBorder="1" applyAlignment="1">
      <alignment horizontal="center"/>
    </xf>
    <xf numFmtId="4" fontId="0" fillId="0" borderId="68" xfId="0" applyNumberFormat="1" applyBorder="1"/>
    <xf numFmtId="4" fontId="0" fillId="0" borderId="46" xfId="0" applyNumberFormat="1" applyBorder="1"/>
    <xf numFmtId="0" fontId="0" fillId="0" borderId="45" xfId="0" applyBorder="1"/>
    <xf numFmtId="4" fontId="0" fillId="0" borderId="61" xfId="0" applyNumberFormat="1" applyFill="1" applyBorder="1"/>
    <xf numFmtId="0" fontId="0" fillId="0" borderId="61" xfId="0" applyBorder="1" applyAlignment="1">
      <alignment horizontal="center" vertical="top"/>
    </xf>
    <xf numFmtId="0" fontId="5" fillId="0" borderId="9" xfId="0" applyFont="1" applyBorder="1" applyAlignment="1">
      <alignment horizontal="center"/>
    </xf>
    <xf numFmtId="0" fontId="16" fillId="2" borderId="85" xfId="2" applyFont="1" applyFill="1" applyBorder="1" applyAlignment="1">
      <alignment vertical="top"/>
    </xf>
    <xf numFmtId="0" fontId="16" fillId="2" borderId="82" xfId="2" applyFont="1" applyFill="1" applyBorder="1"/>
    <xf numFmtId="0" fontId="16" fillId="2" borderId="44" xfId="2" applyFont="1" applyFill="1" applyBorder="1"/>
    <xf numFmtId="4" fontId="0" fillId="0" borderId="45" xfId="0" applyNumberFormat="1" applyBorder="1"/>
    <xf numFmtId="0" fontId="0" fillId="0" borderId="44" xfId="0" applyBorder="1"/>
    <xf numFmtId="0" fontId="0" fillId="0" borderId="83" xfId="0" applyBorder="1" applyAlignment="1">
      <alignment vertical="top"/>
    </xf>
    <xf numFmtId="4" fontId="0" fillId="0" borderId="54" xfId="0" applyNumberFormat="1" applyFill="1" applyBorder="1"/>
    <xf numFmtId="0" fontId="0" fillId="0" borderId="33" xfId="0" applyBorder="1"/>
    <xf numFmtId="0" fontId="0" fillId="0" borderId="28" xfId="0" applyFill="1" applyBorder="1"/>
    <xf numFmtId="0" fontId="19" fillId="2" borderId="77" xfId="2" applyFont="1" applyFill="1" applyBorder="1" applyAlignment="1">
      <alignment horizontal="center"/>
    </xf>
    <xf numFmtId="0" fontId="19" fillId="2" borderId="79" xfId="2" applyFont="1" applyFill="1" applyBorder="1" applyAlignment="1">
      <alignment horizontal="center"/>
    </xf>
    <xf numFmtId="0" fontId="19" fillId="2" borderId="80" xfId="2" applyFont="1" applyFill="1" applyBorder="1" applyAlignment="1">
      <alignment horizontal="right"/>
    </xf>
    <xf numFmtId="0" fontId="16" fillId="2" borderId="83" xfId="2" applyFont="1" applyFill="1" applyBorder="1" applyAlignment="1">
      <alignment horizontal="right"/>
    </xf>
    <xf numFmtId="0" fontId="16" fillId="2" borderId="29" xfId="2" applyFont="1" applyFill="1" applyBorder="1"/>
    <xf numFmtId="0" fontId="16" fillId="2" borderId="50" xfId="2" applyFont="1" applyFill="1" applyBorder="1" applyAlignment="1">
      <alignment horizontal="right"/>
    </xf>
    <xf numFmtId="0" fontId="0" fillId="0" borderId="35" xfId="0" applyBorder="1"/>
    <xf numFmtId="4" fontId="19" fillId="2" borderId="92" xfId="2" applyNumberFormat="1" applyFont="1" applyFill="1" applyBorder="1"/>
    <xf numFmtId="4" fontId="16" fillId="2" borderId="90" xfId="2" applyNumberFormat="1" applyFont="1" applyFill="1" applyBorder="1"/>
    <xf numFmtId="4" fontId="16" fillId="2" borderId="64" xfId="2" applyNumberFormat="1" applyFont="1" applyFill="1" applyBorder="1"/>
    <xf numFmtId="4" fontId="16" fillId="2" borderId="65" xfId="2" applyNumberFormat="1" applyFont="1" applyFill="1" applyBorder="1"/>
    <xf numFmtId="4" fontId="0" fillId="0" borderId="90" xfId="0" applyNumberFormat="1" applyBorder="1" applyAlignment="1">
      <alignment vertical="top"/>
    </xf>
    <xf numFmtId="0" fontId="0" fillId="0" borderId="64" xfId="0" applyBorder="1" applyAlignment="1">
      <alignment vertical="top"/>
    </xf>
    <xf numFmtId="0" fontId="7" fillId="0" borderId="6" xfId="1" applyFont="1" applyBorder="1" applyAlignment="1">
      <alignment horizontal="center"/>
    </xf>
    <xf numFmtId="0" fontId="7" fillId="0" borderId="26" xfId="1" applyFont="1" applyBorder="1" applyAlignment="1">
      <alignment horizontal="center" vertical="top"/>
    </xf>
    <xf numFmtId="49" fontId="20" fillId="0" borderId="26" xfId="0" applyNumberFormat="1" applyFont="1" applyBorder="1" applyAlignment="1">
      <alignment horizontal="center" vertical="center"/>
    </xf>
    <xf numFmtId="0" fontId="9" fillId="0" borderId="54" xfId="0" applyFont="1" applyBorder="1" applyAlignment="1"/>
    <xf numFmtId="0" fontId="0" fillId="0" borderId="64" xfId="0" applyBorder="1" applyAlignment="1">
      <alignment horizontal="right"/>
    </xf>
    <xf numFmtId="4" fontId="0" fillId="0" borderId="64" xfId="0" applyNumberFormat="1" applyFill="1" applyBorder="1" applyAlignment="1">
      <alignment vertical="top"/>
    </xf>
    <xf numFmtId="4" fontId="0" fillId="0" borderId="90" xfId="0" applyNumberFormat="1" applyBorder="1" applyAlignment="1">
      <alignment horizontal="right"/>
    </xf>
    <xf numFmtId="4" fontId="9" fillId="0" borderId="63" xfId="0" applyNumberFormat="1" applyFont="1" applyBorder="1"/>
    <xf numFmtId="4" fontId="3" fillId="0" borderId="64" xfId="0" applyNumberFormat="1" applyFont="1" applyBorder="1"/>
    <xf numFmtId="0" fontId="0" fillId="0" borderId="13" xfId="0" applyBorder="1"/>
    <xf numFmtId="0" fontId="9" fillId="0" borderId="25" xfId="0" applyFont="1" applyBorder="1" applyAlignment="1">
      <alignment horizontal="center"/>
    </xf>
    <xf numFmtId="0" fontId="7" fillId="0" borderId="54" xfId="1" applyFont="1" applyBorder="1" applyAlignment="1">
      <alignment horizontal="center" vertical="top"/>
    </xf>
    <xf numFmtId="4" fontId="0" fillId="0" borderId="67" xfId="0" applyNumberFormat="1" applyFill="1" applyBorder="1"/>
    <xf numFmtId="4" fontId="0" fillId="0" borderId="46" xfId="0" applyNumberFormat="1" applyFill="1" applyBorder="1"/>
    <xf numFmtId="0" fontId="0" fillId="0" borderId="67" xfId="0" applyBorder="1" applyAlignment="1">
      <alignment vertical="top"/>
    </xf>
    <xf numFmtId="4" fontId="0" fillId="0" borderId="68" xfId="0" applyNumberFormat="1" applyBorder="1" applyAlignment="1">
      <alignment vertical="top"/>
    </xf>
    <xf numFmtId="4" fontId="0" fillId="0" borderId="67" xfId="0" applyNumberFormat="1" applyFill="1" applyBorder="1" applyAlignment="1">
      <alignment vertical="top"/>
    </xf>
    <xf numFmtId="0" fontId="0" fillId="0" borderId="90" xfId="0" applyFill="1" applyBorder="1" applyAlignment="1">
      <alignment horizontal="right"/>
    </xf>
    <xf numFmtId="0" fontId="0" fillId="0" borderId="65" xfId="0" applyBorder="1" applyAlignment="1">
      <alignment horizontal="right"/>
    </xf>
    <xf numFmtId="0" fontId="0" fillId="0" borderId="64" xfId="0" applyFill="1" applyBorder="1" applyAlignment="1">
      <alignment horizontal="right" vertical="top"/>
    </xf>
    <xf numFmtId="0" fontId="7" fillId="0" borderId="42" xfId="1" applyFont="1" applyFill="1" applyBorder="1" applyAlignment="1">
      <alignment horizontal="center"/>
    </xf>
    <xf numFmtId="4" fontId="0" fillId="0" borderId="68" xfId="0" applyNumberFormat="1" applyFill="1" applyBorder="1"/>
    <xf numFmtId="4" fontId="0" fillId="0" borderId="45" xfId="0" applyNumberFormat="1" applyFill="1" applyBorder="1"/>
    <xf numFmtId="4" fontId="0" fillId="0" borderId="94" xfId="0" applyNumberFormat="1" applyFill="1" applyBorder="1"/>
    <xf numFmtId="0" fontId="7" fillId="0" borderId="26" xfId="1" applyFont="1" applyFill="1" applyBorder="1" applyAlignment="1">
      <alignment horizontal="center" wrapText="1"/>
    </xf>
    <xf numFmtId="0" fontId="7" fillId="0" borderId="25" xfId="1" applyFont="1" applyBorder="1" applyAlignment="1">
      <alignment horizontal="center" wrapText="1"/>
    </xf>
    <xf numFmtId="0" fontId="0" fillId="0" borderId="64" xfId="0" applyFill="1" applyBorder="1"/>
    <xf numFmtId="0" fontId="19" fillId="2" borderId="77" xfId="2" applyFont="1" applyFill="1" applyBorder="1" applyAlignment="1">
      <alignment horizontal="center" wrapText="1"/>
    </xf>
    <xf numFmtId="0" fontId="16" fillId="2" borderId="89" xfId="2" applyFont="1" applyFill="1" applyBorder="1"/>
    <xf numFmtId="0" fontId="19" fillId="2" borderId="69" xfId="2" applyFont="1" applyFill="1" applyBorder="1" applyAlignment="1">
      <alignment vertical="top"/>
    </xf>
    <xf numFmtId="0" fontId="0" fillId="0" borderId="51" xfId="0" applyBorder="1"/>
    <xf numFmtId="0" fontId="0" fillId="0" borderId="63" xfId="0" applyBorder="1" applyAlignment="1">
      <alignment horizontal="center" vertical="top"/>
    </xf>
    <xf numFmtId="0" fontId="1" fillId="0" borderId="54" xfId="0" applyFont="1" applyBorder="1"/>
    <xf numFmtId="0" fontId="16" fillId="2" borderId="93" xfId="2" applyFont="1" applyFill="1" applyBorder="1" applyAlignment="1">
      <alignment horizontal="right"/>
    </xf>
    <xf numFmtId="4" fontId="16" fillId="2" borderId="25" xfId="2" applyNumberFormat="1" applyFont="1" applyFill="1" applyBorder="1"/>
    <xf numFmtId="0" fontId="16" fillId="2" borderId="77" xfId="2" applyFont="1" applyFill="1" applyBorder="1"/>
    <xf numFmtId="0" fontId="16" fillId="2" borderId="78" xfId="2" applyFont="1" applyFill="1" applyBorder="1" applyAlignment="1"/>
    <xf numFmtId="0" fontId="16" fillId="2" borderId="79" xfId="2" applyFont="1" applyFill="1" applyBorder="1" applyAlignment="1"/>
    <xf numFmtId="0" fontId="1" fillId="0" borderId="42" xfId="0" applyFont="1" applyFill="1" applyBorder="1"/>
    <xf numFmtId="49" fontId="16" fillId="2" borderId="71" xfId="2" applyNumberFormat="1" applyFont="1" applyFill="1" applyBorder="1"/>
    <xf numFmtId="0" fontId="19" fillId="2" borderId="98" xfId="2" applyFont="1" applyFill="1" applyBorder="1" applyAlignment="1">
      <alignment horizontal="right"/>
    </xf>
    <xf numFmtId="4" fontId="19" fillId="2" borderId="54" xfId="2" applyNumberFormat="1" applyFont="1" applyFill="1" applyBorder="1"/>
    <xf numFmtId="0" fontId="19" fillId="2" borderId="95" xfId="2" applyFont="1" applyFill="1" applyBorder="1" applyAlignment="1">
      <alignment horizontal="right"/>
    </xf>
    <xf numFmtId="4" fontId="19" fillId="2" borderId="73" xfId="2" applyNumberFormat="1" applyFont="1" applyFill="1" applyBorder="1"/>
    <xf numFmtId="0" fontId="0" fillId="0" borderId="9" xfId="0" applyBorder="1" applyAlignment="1">
      <alignment horizontal="center" vertical="top"/>
    </xf>
    <xf numFmtId="49" fontId="17" fillId="0" borderId="47" xfId="0" applyNumberFormat="1" applyFont="1" applyBorder="1" applyAlignment="1">
      <alignment horizontal="center" vertical="center" wrapText="1"/>
    </xf>
    <xf numFmtId="49" fontId="9" fillId="0" borderId="66" xfId="0" applyNumberFormat="1" applyFont="1" applyBorder="1" applyAlignment="1">
      <alignment horizontal="center" vertical="center" wrapText="1"/>
    </xf>
    <xf numFmtId="49" fontId="9" fillId="0" borderId="83" xfId="0" applyNumberFormat="1" applyFont="1" applyBorder="1" applyAlignment="1">
      <alignment horizontal="center" vertical="center" wrapText="1"/>
    </xf>
    <xf numFmtId="0" fontId="0" fillId="0" borderId="62" xfId="0" applyBorder="1" applyAlignment="1">
      <alignment wrapText="1"/>
    </xf>
    <xf numFmtId="0" fontId="0" fillId="0" borderId="83" xfId="0" applyBorder="1" applyAlignment="1">
      <alignment wrapText="1"/>
    </xf>
    <xf numFmtId="49" fontId="0" fillId="0" borderId="57" xfId="0" applyNumberFormat="1" applyBorder="1"/>
    <xf numFmtId="49" fontId="0" fillId="0" borderId="47" xfId="0" applyNumberFormat="1" applyBorder="1"/>
    <xf numFmtId="0" fontId="0" fillId="0" borderId="34" xfId="0" applyBorder="1" applyAlignment="1">
      <alignment vertical="top" wrapText="1"/>
    </xf>
    <xf numFmtId="0" fontId="19" fillId="2" borderId="99" xfId="2" applyFont="1" applyFill="1" applyBorder="1" applyAlignment="1">
      <alignment horizontal="center" wrapText="1"/>
    </xf>
    <xf numFmtId="49" fontId="16" fillId="2" borderId="9" xfId="2" applyNumberFormat="1" applyFont="1" applyFill="1" applyBorder="1" applyAlignment="1">
      <alignment vertical="top" wrapText="1"/>
    </xf>
    <xf numFmtId="4" fontId="0" fillId="0" borderId="56" xfId="0" applyNumberFormat="1" applyBorder="1"/>
    <xf numFmtId="4" fontId="0" fillId="0" borderId="34" xfId="0" applyNumberFormat="1" applyFill="1" applyBorder="1"/>
    <xf numFmtId="0" fontId="0" fillId="0" borderId="9" xfId="0" applyFill="1" applyBorder="1" applyAlignment="1">
      <alignment vertical="top"/>
    </xf>
    <xf numFmtId="0" fontId="0" fillId="0" borderId="83" xfId="0" applyFill="1" applyBorder="1" applyAlignment="1">
      <alignment horizontal="right" vertical="top"/>
    </xf>
    <xf numFmtId="4" fontId="22" fillId="0" borderId="18" xfId="0" applyNumberFormat="1" applyFont="1" applyBorder="1"/>
    <xf numFmtId="4" fontId="23" fillId="0" borderId="25" xfId="0" applyNumberFormat="1" applyFont="1" applyBorder="1"/>
    <xf numFmtId="4" fontId="22" fillId="0" borderId="18" xfId="0" applyNumberFormat="1" applyFont="1" applyFill="1" applyBorder="1"/>
    <xf numFmtId="49" fontId="20" fillId="0" borderId="2" xfId="0" applyNumberFormat="1" applyFont="1" applyBorder="1" applyAlignment="1">
      <alignment vertical="top" wrapText="1"/>
    </xf>
    <xf numFmtId="4" fontId="22" fillId="0" borderId="25" xfId="0" applyNumberFormat="1" applyFont="1" applyBorder="1" applyAlignment="1">
      <alignment horizontal="right"/>
    </xf>
    <xf numFmtId="4" fontId="24" fillId="0" borderId="18" xfId="0" applyNumberFormat="1" applyFont="1" applyBorder="1" applyAlignment="1">
      <alignment horizontal="right"/>
    </xf>
    <xf numFmtId="4" fontId="22" fillId="0" borderId="18" xfId="0" applyNumberFormat="1" applyFont="1" applyBorder="1" applyAlignment="1">
      <alignment horizontal="right"/>
    </xf>
    <xf numFmtId="0" fontId="22" fillId="0" borderId="54" xfId="0" applyFont="1" applyBorder="1" applyAlignment="1">
      <alignment horizontal="right"/>
    </xf>
    <xf numFmtId="4" fontId="22" fillId="0" borderId="64" xfId="0" applyNumberFormat="1" applyFont="1" applyBorder="1" applyAlignment="1">
      <alignment horizontal="right" vertical="center"/>
    </xf>
    <xf numFmtId="4" fontId="22" fillId="2" borderId="90" xfId="2" applyNumberFormat="1" applyFont="1" applyFill="1" applyBorder="1"/>
    <xf numFmtId="4" fontId="22" fillId="2" borderId="18" xfId="2" applyNumberFormat="1" applyFont="1" applyFill="1" applyBorder="1" applyAlignment="1">
      <alignment horizontal="right"/>
    </xf>
    <xf numFmtId="4" fontId="22" fillId="2" borderId="18" xfId="2" applyNumberFormat="1" applyFont="1" applyFill="1" applyBorder="1"/>
    <xf numFmtId="4" fontId="22" fillId="2" borderId="25" xfId="2" applyNumberFormat="1" applyFont="1" applyFill="1" applyBorder="1"/>
    <xf numFmtId="0" fontId="0" fillId="0" borderId="29" xfId="0" applyBorder="1" applyAlignment="1">
      <alignment vertical="top"/>
    </xf>
    <xf numFmtId="0" fontId="16" fillId="2" borderId="43" xfId="2" applyFont="1" applyFill="1" applyBorder="1"/>
    <xf numFmtId="0" fontId="19" fillId="2" borderId="85" xfId="2" applyFont="1" applyFill="1" applyBorder="1" applyAlignment="1">
      <alignment horizontal="center" wrapText="1"/>
    </xf>
    <xf numFmtId="0" fontId="19" fillId="2" borderId="9" xfId="2" applyFont="1" applyFill="1" applyBorder="1" applyAlignment="1">
      <alignment horizontal="center" wrapText="1"/>
    </xf>
    <xf numFmtId="17" fontId="16" fillId="2" borderId="9" xfId="2" applyNumberFormat="1" applyFont="1" applyFill="1" applyBorder="1"/>
    <xf numFmtId="0" fontId="16" fillId="2" borderId="9" xfId="2" applyFont="1" applyFill="1" applyBorder="1" applyAlignment="1">
      <alignment vertical="top" wrapText="1"/>
    </xf>
    <xf numFmtId="49" fontId="20" fillId="0" borderId="5" xfId="0" applyNumberFormat="1" applyFont="1" applyBorder="1" applyAlignment="1">
      <alignment vertical="top" wrapText="1"/>
    </xf>
    <xf numFmtId="4" fontId="22" fillId="0" borderId="14" xfId="0" applyNumberFormat="1" applyFont="1" applyBorder="1"/>
    <xf numFmtId="0" fontId="24" fillId="0" borderId="46" xfId="0" applyFont="1" applyBorder="1"/>
    <xf numFmtId="0" fontId="24" fillId="0" borderId="68" xfId="0" applyFont="1" applyBorder="1"/>
    <xf numFmtId="4" fontId="24" fillId="0" borderId="61" xfId="0" applyNumberFormat="1" applyFont="1" applyBorder="1"/>
    <xf numFmtId="0" fontId="0" fillId="0" borderId="90" xfId="0" applyBorder="1" applyAlignment="1">
      <alignment horizontal="center" vertical="top"/>
    </xf>
    <xf numFmtId="49" fontId="9" fillId="0" borderId="58" xfId="0" applyNumberFormat="1" applyFont="1" applyBorder="1" applyAlignment="1">
      <alignment horizontal="center" vertical="center" wrapText="1"/>
    </xf>
    <xf numFmtId="4" fontId="24" fillId="0" borderId="64" xfId="0" applyNumberFormat="1" applyFont="1" applyBorder="1"/>
    <xf numFmtId="0" fontId="24" fillId="0" borderId="67" xfId="0" applyFont="1" applyBorder="1"/>
    <xf numFmtId="4" fontId="22" fillId="2" borderId="32" xfId="2" applyNumberFormat="1" applyFont="1" applyFill="1" applyBorder="1"/>
    <xf numFmtId="4" fontId="22" fillId="2" borderId="26" xfId="2" applyNumberFormat="1" applyFont="1" applyFill="1" applyBorder="1"/>
    <xf numFmtId="0" fontId="24" fillId="0" borderId="94" xfId="0" applyFont="1" applyBorder="1"/>
    <xf numFmtId="4" fontId="24" fillId="0" borderId="65" xfId="0" applyNumberFormat="1" applyFont="1" applyBorder="1"/>
    <xf numFmtId="4" fontId="24" fillId="0" borderId="90" xfId="0" applyNumberFormat="1" applyFont="1" applyBorder="1"/>
    <xf numFmtId="4" fontId="22" fillId="0" borderId="64" xfId="0" applyNumberFormat="1" applyFont="1" applyBorder="1"/>
    <xf numFmtId="0" fontId="9" fillId="0" borderId="25" xfId="0" applyFont="1" applyBorder="1" applyAlignment="1">
      <alignment vertical="top"/>
    </xf>
    <xf numFmtId="0" fontId="19" fillId="2" borderId="73" xfId="2" applyFont="1" applyFill="1" applyBorder="1" applyAlignment="1">
      <alignment horizontal="center" wrapText="1"/>
    </xf>
    <xf numFmtId="4" fontId="22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4" xfId="0" applyNumberFormat="1" applyFill="1" applyBorder="1"/>
    <xf numFmtId="0" fontId="0" fillId="0" borderId="40" xfId="0" applyFill="1" applyBorder="1" applyAlignment="1">
      <alignment horizontal="right"/>
    </xf>
    <xf numFmtId="49" fontId="17" fillId="0" borderId="17" xfId="0" applyNumberFormat="1" applyFont="1" applyBorder="1" applyAlignment="1">
      <alignment horizontal="center" vertical="center" wrapText="1"/>
    </xf>
    <xf numFmtId="49" fontId="17" fillId="0" borderId="34" xfId="0" applyNumberFormat="1" applyFont="1" applyBorder="1" applyAlignment="1">
      <alignment horizontal="center" vertical="center" wrapText="1"/>
    </xf>
    <xf numFmtId="0" fontId="0" fillId="0" borderId="54" xfId="0" applyBorder="1" applyAlignment="1">
      <alignment vertical="top"/>
    </xf>
    <xf numFmtId="0" fontId="9" fillId="0" borderId="2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0" fillId="0" borderId="48" xfId="0" applyBorder="1"/>
    <xf numFmtId="0" fontId="9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90" xfId="0" applyBorder="1"/>
    <xf numFmtId="0" fontId="0" fillId="0" borderId="64" xfId="0" applyBorder="1"/>
    <xf numFmtId="0" fontId="0" fillId="0" borderId="46" xfId="0" applyBorder="1" applyAlignment="1">
      <alignment vertical="top"/>
    </xf>
    <xf numFmtId="0" fontId="9" fillId="0" borderId="26" xfId="0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15" fillId="0" borderId="54" xfId="0" applyNumberFormat="1" applyFont="1" applyBorder="1" applyAlignment="1">
      <alignment vertical="top" wrapText="1"/>
    </xf>
    <xf numFmtId="0" fontId="0" fillId="0" borderId="57" xfId="0" applyBorder="1" applyAlignment="1">
      <alignment horizontal="center" vertical="top"/>
    </xf>
    <xf numFmtId="0" fontId="9" fillId="0" borderId="54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4" fontId="0" fillId="0" borderId="54" xfId="0" applyNumberFormat="1" applyFill="1" applyBorder="1" applyAlignment="1">
      <alignment vertical="top"/>
    </xf>
    <xf numFmtId="0" fontId="4" fillId="0" borderId="25" xfId="0" applyFont="1" applyBorder="1" applyAlignment="1">
      <alignment horizontal="center" vertical="top"/>
    </xf>
    <xf numFmtId="0" fontId="9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65" xfId="0" applyBorder="1" applyAlignment="1">
      <alignment vertical="top"/>
    </xf>
    <xf numFmtId="0" fontId="25" fillId="0" borderId="26" xfId="1" applyFont="1" applyFill="1" applyBorder="1" applyAlignment="1">
      <alignment horizontal="center" wrapText="1"/>
    </xf>
    <xf numFmtId="0" fontId="25" fillId="0" borderId="25" xfId="1" applyFont="1" applyBorder="1" applyAlignment="1">
      <alignment horizontal="center"/>
    </xf>
    <xf numFmtId="0" fontId="0" fillId="0" borderId="38" xfId="0" applyBorder="1"/>
    <xf numFmtId="0" fontId="0" fillId="0" borderId="59" xfId="0" applyFill="1" applyBorder="1"/>
    <xf numFmtId="4" fontId="16" fillId="0" borderId="64" xfId="0" applyNumberFormat="1" applyFont="1" applyBorder="1"/>
    <xf numFmtId="0" fontId="0" fillId="2" borderId="54" xfId="0" applyFill="1" applyBorder="1"/>
    <xf numFmtId="4" fontId="0" fillId="0" borderId="49" xfId="0" applyNumberFormat="1" applyBorder="1"/>
    <xf numFmtId="4" fontId="22" fillId="0" borderId="35" xfId="0" applyNumberFormat="1" applyFont="1" applyBorder="1"/>
    <xf numFmtId="4" fontId="0" fillId="0" borderId="39" xfId="0" applyNumberFormat="1" applyFill="1" applyBorder="1"/>
    <xf numFmtId="0" fontId="9" fillId="0" borderId="33" xfId="0" applyFont="1" applyBorder="1" applyAlignment="1">
      <alignment wrapText="1"/>
    </xf>
    <xf numFmtId="49" fontId="20" fillId="0" borderId="3" xfId="0" applyNumberFormat="1" applyFont="1" applyBorder="1" applyAlignment="1">
      <alignment vertical="top" wrapText="1"/>
    </xf>
    <xf numFmtId="0" fontId="0" fillId="0" borderId="27" xfId="0" applyFill="1" applyBorder="1"/>
    <xf numFmtId="0" fontId="0" fillId="0" borderId="9" xfId="0" applyBorder="1"/>
    <xf numFmtId="4" fontId="22" fillId="0" borderId="67" xfId="0" applyNumberFormat="1" applyFont="1" applyBorder="1" applyAlignment="1">
      <alignment horizontal="right" vertical="center"/>
    </xf>
    <xf numFmtId="0" fontId="0" fillId="0" borderId="33" xfId="0" applyFill="1" applyBorder="1"/>
    <xf numFmtId="0" fontId="0" fillId="0" borderId="2" xfId="0" applyBorder="1"/>
    <xf numFmtId="4" fontId="0" fillId="0" borderId="22" xfId="0" applyNumberFormat="1" applyFill="1" applyBorder="1"/>
    <xf numFmtId="0" fontId="0" fillId="0" borderId="25" xfId="0" applyBorder="1" applyAlignment="1">
      <alignment horizontal="center" vertical="top"/>
    </xf>
    <xf numFmtId="0" fontId="9" fillId="0" borderId="26" xfId="0" applyFont="1" applyBorder="1" applyAlignment="1"/>
    <xf numFmtId="0" fontId="0" fillId="0" borderId="25" xfId="0" applyBorder="1" applyAlignment="1"/>
    <xf numFmtId="0" fontId="9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9" fillId="0" borderId="32" xfId="0" applyFont="1" applyBorder="1" applyAlignment="1"/>
    <xf numFmtId="0" fontId="9" fillId="0" borderId="32" xfId="0" applyFont="1" applyBorder="1"/>
    <xf numFmtId="4" fontId="22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00" xfId="0" applyNumberFormat="1" applyBorder="1" applyAlignment="1">
      <alignment horizontal="right"/>
    </xf>
    <xf numFmtId="4" fontId="0" fillId="0" borderId="101" xfId="0" applyNumberFormat="1" applyBorder="1" applyAlignment="1">
      <alignment horizontal="right"/>
    </xf>
    <xf numFmtId="0" fontId="0" fillId="0" borderId="65" xfId="0" applyBorder="1" applyAlignment="1">
      <alignment horizontal="center" vertical="top"/>
    </xf>
    <xf numFmtId="49" fontId="17" fillId="0" borderId="25" xfId="0" applyNumberFormat="1" applyFont="1" applyBorder="1" applyAlignment="1">
      <alignment horizontal="center" vertical="center" wrapText="1"/>
    </xf>
    <xf numFmtId="4" fontId="16" fillId="0" borderId="33" xfId="0" applyNumberFormat="1" applyFont="1" applyBorder="1"/>
    <xf numFmtId="4" fontId="0" fillId="0" borderId="13" xfId="0" applyNumberFormat="1" applyFill="1" applyBorder="1"/>
    <xf numFmtId="0" fontId="0" fillId="0" borderId="25" xfId="0" applyBorder="1" applyAlignment="1">
      <alignment horizontal="center" vertical="top"/>
    </xf>
    <xf numFmtId="0" fontId="9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9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19" fillId="2" borderId="54" xfId="2" applyFont="1" applyFill="1" applyBorder="1" applyAlignment="1">
      <alignment horizontal="right" wrapText="1"/>
    </xf>
    <xf numFmtId="4" fontId="16" fillId="0" borderId="63" xfId="0" applyNumberFormat="1" applyFont="1" applyBorder="1"/>
    <xf numFmtId="0" fontId="19" fillId="2" borderId="84" xfId="2" applyFont="1" applyFill="1" applyBorder="1" applyAlignment="1">
      <alignment horizontal="right" wrapText="1"/>
    </xf>
    <xf numFmtId="49" fontId="19" fillId="2" borderId="84" xfId="2" applyNumberFormat="1" applyFont="1" applyFill="1" applyBorder="1" applyAlignment="1">
      <alignment vertical="top" wrapText="1"/>
    </xf>
    <xf numFmtId="0" fontId="0" fillId="0" borderId="43" xfId="0" applyFill="1" applyBorder="1" applyAlignment="1">
      <alignment horizontal="left"/>
    </xf>
    <xf numFmtId="0" fontId="0" fillId="2" borderId="32" xfId="0" applyFill="1" applyBorder="1"/>
    <xf numFmtId="0" fontId="0" fillId="0" borderId="9" xfId="0" applyBorder="1"/>
    <xf numFmtId="0" fontId="0" fillId="0" borderId="53" xfId="0" applyFill="1" applyBorder="1" applyAlignment="1">
      <alignment vertical="top"/>
    </xf>
    <xf numFmtId="0" fontId="7" fillId="0" borderId="54" xfId="1" applyFont="1" applyBorder="1" applyAlignment="1">
      <alignment horizontal="center" wrapText="1"/>
    </xf>
    <xf numFmtId="0" fontId="0" fillId="0" borderId="9" xfId="0" applyBorder="1"/>
    <xf numFmtId="49" fontId="20" fillId="0" borderId="32" xfId="0" applyNumberFormat="1" applyFont="1" applyBorder="1" applyAlignment="1">
      <alignment horizontal="center" vertical="top" wrapText="1"/>
    </xf>
    <xf numFmtId="49" fontId="20" fillId="0" borderId="0" xfId="0" applyNumberFormat="1" applyFont="1" applyBorder="1" applyAlignment="1">
      <alignment horizontal="center" vertical="top" wrapText="1"/>
    </xf>
    <xf numFmtId="0" fontId="19" fillId="2" borderId="34" xfId="2" applyFont="1" applyFill="1" applyBorder="1" applyAlignment="1">
      <alignment horizontal="right" wrapText="1"/>
    </xf>
    <xf numFmtId="49" fontId="19" fillId="2" borderId="34" xfId="2" applyNumberFormat="1" applyFont="1" applyFill="1" applyBorder="1" applyAlignment="1">
      <alignment vertical="top" wrapText="1"/>
    </xf>
    <xf numFmtId="0" fontId="0" fillId="0" borderId="1" xfId="0" applyBorder="1"/>
    <xf numFmtId="4" fontId="22" fillId="0" borderId="6" xfId="0" applyNumberFormat="1" applyFont="1" applyBorder="1" applyAlignment="1">
      <alignment horizontal="right" vertical="center"/>
    </xf>
    <xf numFmtId="4" fontId="22" fillId="0" borderId="0" xfId="0" applyNumberFormat="1" applyFont="1" applyBorder="1" applyAlignment="1">
      <alignment horizontal="right" vertical="center"/>
    </xf>
    <xf numFmtId="0" fontId="0" fillId="0" borderId="9" xfId="0" applyBorder="1"/>
    <xf numFmtId="0" fontId="19" fillId="2" borderId="54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16" fillId="0" borderId="54" xfId="0" applyNumberFormat="1" applyFont="1" applyBorder="1"/>
    <xf numFmtId="0" fontId="19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39" xfId="0" applyFill="1" applyBorder="1"/>
    <xf numFmtId="0" fontId="0" fillId="0" borderId="39" xfId="0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51" xfId="0" applyFont="1" applyBorder="1" applyAlignment="1">
      <alignment vertical="top"/>
    </xf>
    <xf numFmtId="0" fontId="0" fillId="0" borderId="39" xfId="0" applyFill="1" applyBorder="1" applyAlignment="1">
      <alignment vertical="top"/>
    </xf>
    <xf numFmtId="49" fontId="20" fillId="0" borderId="26" xfId="0" applyNumberFormat="1" applyFont="1" applyBorder="1" applyAlignment="1">
      <alignment vertical="top" wrapText="1"/>
    </xf>
    <xf numFmtId="0" fontId="0" fillId="0" borderId="9" xfId="0" applyBorder="1"/>
    <xf numFmtId="0" fontId="9" fillId="0" borderId="17" xfId="0" applyFont="1" applyBorder="1" applyAlignment="1">
      <alignment horizontal="center"/>
    </xf>
    <xf numFmtId="0" fontId="0" fillId="0" borderId="1" xfId="0" applyFill="1" applyBorder="1"/>
    <xf numFmtId="0" fontId="14" fillId="0" borderId="54" xfId="0" applyFont="1" applyBorder="1" applyAlignment="1">
      <alignment vertical="top"/>
    </xf>
    <xf numFmtId="0" fontId="0" fillId="0" borderId="24" xfId="0" applyBorder="1" applyAlignment="1">
      <alignment vertical="top"/>
    </xf>
    <xf numFmtId="4" fontId="0" fillId="0" borderId="33" xfId="0" applyNumberFormat="1" applyFill="1" applyBorder="1"/>
    <xf numFmtId="49" fontId="15" fillId="0" borderId="0" xfId="0" applyNumberFormat="1" applyFont="1" applyBorder="1" applyAlignment="1">
      <alignment vertical="top" wrapText="1"/>
    </xf>
    <xf numFmtId="0" fontId="7" fillId="0" borderId="0" xfId="1" applyFont="1" applyBorder="1" applyAlignment="1">
      <alignment horizontal="right"/>
    </xf>
    <xf numFmtId="49" fontId="20" fillId="0" borderId="25" xfId="0" applyNumberFormat="1" applyFont="1" applyBorder="1" applyAlignment="1">
      <alignment horizontal="center" vertical="top" wrapText="1"/>
    </xf>
    <xf numFmtId="49" fontId="21" fillId="0" borderId="8" xfId="0" applyNumberFormat="1" applyFont="1" applyBorder="1" applyAlignment="1">
      <alignment vertical="top" wrapText="1"/>
    </xf>
    <xf numFmtId="49" fontId="21" fillId="0" borderId="20" xfId="0" applyNumberFormat="1" applyFont="1" applyBorder="1" applyAlignment="1">
      <alignment vertical="top" wrapText="1"/>
    </xf>
    <xf numFmtId="49" fontId="21" fillId="0" borderId="4" xfId="0" applyNumberFormat="1" applyFont="1" applyBorder="1" applyAlignment="1">
      <alignment vertical="top" wrapText="1"/>
    </xf>
    <xf numFmtId="0" fontId="0" fillId="0" borderId="64" xfId="0" applyBorder="1"/>
    <xf numFmtId="0" fontId="9" fillId="0" borderId="54" xfId="0" applyFont="1" applyBorder="1" applyAlignment="1">
      <alignment vertical="top"/>
    </xf>
    <xf numFmtId="0" fontId="0" fillId="0" borderId="49" xfId="0" applyFill="1" applyBorder="1" applyAlignment="1">
      <alignment vertical="top"/>
    </xf>
    <xf numFmtId="0" fontId="0" fillId="0" borderId="19" xfId="0" applyBorder="1"/>
    <xf numFmtId="0" fontId="19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9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0" fillId="0" borderId="9" xfId="0" applyBorder="1"/>
    <xf numFmtId="0" fontId="9" fillId="0" borderId="0" xfId="0" applyFont="1" applyBorder="1" applyAlignment="1"/>
    <xf numFmtId="0" fontId="0" fillId="0" borderId="65" xfId="0" applyFill="1" applyBorder="1" applyAlignment="1">
      <alignment horizontal="right"/>
    </xf>
    <xf numFmtId="0" fontId="19" fillId="2" borderId="26" xfId="2" applyFont="1" applyFill="1" applyBorder="1" applyAlignment="1">
      <alignment vertical="top"/>
    </xf>
    <xf numFmtId="0" fontId="19" fillId="2" borderId="71" xfId="2" applyFont="1" applyFill="1" applyBorder="1"/>
    <xf numFmtId="0" fontId="19" fillId="2" borderId="10" xfId="2" applyFont="1" applyFill="1" applyBorder="1" applyAlignment="1">
      <alignment vertical="top"/>
    </xf>
    <xf numFmtId="0" fontId="19" fillId="2" borderId="17" xfId="2" applyFont="1" applyFill="1" applyBorder="1" applyAlignment="1">
      <alignment vertical="top"/>
    </xf>
    <xf numFmtId="0" fontId="19" fillId="2" borderId="6" xfId="2" applyFont="1" applyFill="1" applyBorder="1" applyAlignment="1">
      <alignment vertical="top"/>
    </xf>
    <xf numFmtId="49" fontId="19" fillId="2" borderId="102" xfId="2" applyNumberFormat="1" applyFont="1" applyFill="1" applyBorder="1"/>
    <xf numFmtId="0" fontId="19" fillId="2" borderId="70" xfId="2" applyFont="1" applyFill="1" applyBorder="1" applyAlignment="1">
      <alignment vertical="top"/>
    </xf>
    <xf numFmtId="0" fontId="19" fillId="2" borderId="12" xfId="2" applyFont="1" applyFill="1" applyBorder="1" applyAlignment="1">
      <alignment vertical="top"/>
    </xf>
    <xf numFmtId="0" fontId="19" fillId="2" borderId="30" xfId="2" applyFont="1" applyFill="1" applyBorder="1" applyAlignment="1">
      <alignment vertical="top"/>
    </xf>
    <xf numFmtId="0" fontId="0" fillId="0" borderId="9" xfId="0" applyBorder="1"/>
    <xf numFmtId="4" fontId="0" fillId="0" borderId="9" xfId="0" applyNumberFormat="1" applyFont="1" applyBorder="1"/>
    <xf numFmtId="0" fontId="0" fillId="0" borderId="25" xfId="0" applyBorder="1" applyAlignment="1">
      <alignment horizontal="center" vertical="top"/>
    </xf>
    <xf numFmtId="0" fontId="0" fillId="0" borderId="57" xfId="0" applyBorder="1"/>
    <xf numFmtId="0" fontId="0" fillId="0" borderId="9" xfId="0" applyBorder="1"/>
    <xf numFmtId="0" fontId="13" fillId="0" borderId="26" xfId="0" applyFont="1" applyBorder="1" applyAlignment="1">
      <alignment horizontal="right" vertical="top" wrapText="1"/>
    </xf>
    <xf numFmtId="0" fontId="9" fillId="0" borderId="25" xfId="0" applyFont="1" applyBorder="1" applyAlignment="1"/>
    <xf numFmtId="49" fontId="21" fillId="0" borderId="33" xfId="0" applyNumberFormat="1" applyFont="1" applyBorder="1" applyAlignment="1">
      <alignment vertical="top" wrapText="1"/>
    </xf>
    <xf numFmtId="0" fontId="0" fillId="0" borderId="64" xfId="0" applyBorder="1"/>
    <xf numFmtId="49" fontId="20" fillId="0" borderId="54" xfId="0" applyNumberFormat="1" applyFont="1" applyBorder="1" applyAlignment="1">
      <alignment horizontal="center" vertical="top" wrapText="1"/>
    </xf>
    <xf numFmtId="49" fontId="21" fillId="0" borderId="42" xfId="0" applyNumberFormat="1" applyFont="1" applyBorder="1" applyAlignment="1">
      <alignment vertical="top" wrapText="1"/>
    </xf>
    <xf numFmtId="0" fontId="0" fillId="0" borderId="49" xfId="0" applyBorder="1" applyAlignment="1"/>
    <xf numFmtId="49" fontId="20" fillId="0" borderId="33" xfId="0" applyNumberFormat="1" applyFont="1" applyBorder="1" applyAlignment="1">
      <alignment vertical="top" wrapText="1"/>
    </xf>
    <xf numFmtId="4" fontId="0" fillId="0" borderId="2" xfId="0" applyNumberFormat="1" applyBorder="1"/>
    <xf numFmtId="0" fontId="25" fillId="0" borderId="54" xfId="1" applyFont="1" applyBorder="1" applyAlignment="1">
      <alignment horizontal="center"/>
    </xf>
    <xf numFmtId="0" fontId="0" fillId="0" borderId="9" xfId="0" applyBorder="1"/>
    <xf numFmtId="0" fontId="0" fillId="0" borderId="53" xfId="0" applyBorder="1" applyAlignment="1"/>
    <xf numFmtId="0" fontId="0" fillId="0" borderId="9" xfId="0" applyBorder="1"/>
    <xf numFmtId="0" fontId="0" fillId="2" borderId="0" xfId="0" applyFill="1" applyBorder="1"/>
    <xf numFmtId="0" fontId="0" fillId="0" borderId="34" xfId="0" applyBorder="1" applyAlignment="1">
      <alignment horizontal="right"/>
    </xf>
    <xf numFmtId="0" fontId="0" fillId="0" borderId="57" xfId="0" applyBorder="1"/>
    <xf numFmtId="14" fontId="0" fillId="0" borderId="34" xfId="0" applyNumberFormat="1" applyBorder="1"/>
    <xf numFmtId="0" fontId="19" fillId="2" borderId="72" xfId="2" applyFont="1" applyFill="1" applyBorder="1" applyAlignment="1">
      <alignment horizontal="center" vertical="top" wrapText="1"/>
    </xf>
    <xf numFmtId="0" fontId="19" fillId="2" borderId="85" xfId="2" applyFont="1" applyFill="1" applyBorder="1" applyAlignment="1">
      <alignment horizontal="center" vertical="top" wrapText="1"/>
    </xf>
    <xf numFmtId="0" fontId="19" fillId="2" borderId="74" xfId="2" applyFont="1" applyFill="1" applyBorder="1" applyAlignment="1">
      <alignment horizontal="center" vertical="top" wrapText="1"/>
    </xf>
    <xf numFmtId="0" fontId="19" fillId="2" borderId="73" xfId="2" applyFont="1" applyFill="1" applyBorder="1" applyAlignment="1">
      <alignment vertical="top"/>
    </xf>
    <xf numFmtId="0" fontId="19" fillId="2" borderId="92" xfId="2" applyFont="1" applyFill="1" applyBorder="1" applyAlignment="1">
      <alignment vertical="top"/>
    </xf>
    <xf numFmtId="0" fontId="19" fillId="2" borderId="75" xfId="2" applyFont="1" applyFill="1" applyBorder="1" applyAlignment="1">
      <alignment horizontal="center" wrapText="1"/>
    </xf>
    <xf numFmtId="0" fontId="19" fillId="2" borderId="89" xfId="2" applyFont="1" applyFill="1" applyBorder="1" applyAlignment="1">
      <alignment horizontal="center" wrapText="1"/>
    </xf>
    <xf numFmtId="0" fontId="19" fillId="2" borderId="76" xfId="2" applyFont="1" applyFill="1" applyBorder="1" applyAlignment="1">
      <alignment horizontal="center" wrapText="1"/>
    </xf>
    <xf numFmtId="0" fontId="19" fillId="2" borderId="88" xfId="2" applyFont="1" applyFill="1" applyBorder="1" applyAlignment="1">
      <alignment horizontal="center" wrapText="1"/>
    </xf>
    <xf numFmtId="0" fontId="9" fillId="0" borderId="2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9" fillId="2" borderId="72" xfId="2" applyFont="1" applyFill="1" applyBorder="1" applyAlignment="1">
      <alignment horizontal="center" wrapText="1"/>
    </xf>
    <xf numFmtId="0" fontId="19" fillId="2" borderId="92" xfId="2" applyFont="1" applyFill="1" applyBorder="1" applyAlignment="1">
      <alignment horizontal="center"/>
    </xf>
    <xf numFmtId="0" fontId="19" fillId="2" borderId="73" xfId="2" applyFont="1" applyFill="1" applyBorder="1" applyAlignment="1">
      <alignment horizontal="center" wrapText="1"/>
    </xf>
    <xf numFmtId="0" fontId="19" fillId="2" borderId="72" xfId="2" applyFont="1" applyFill="1" applyBorder="1" applyAlignment="1">
      <alignment vertical="top"/>
    </xf>
    <xf numFmtId="0" fontId="19" fillId="2" borderId="85" xfId="2" applyFont="1" applyFill="1" applyBorder="1" applyAlignment="1">
      <alignment vertical="top"/>
    </xf>
    <xf numFmtId="0" fontId="19" fillId="2" borderId="74" xfId="2" applyFont="1" applyFill="1" applyBorder="1" applyAlignment="1">
      <alignment vertical="top"/>
    </xf>
    <xf numFmtId="0" fontId="9" fillId="0" borderId="26" xfId="0" applyFont="1" applyBorder="1" applyAlignment="1">
      <alignment vertical="top"/>
    </xf>
    <xf numFmtId="0" fontId="9" fillId="0" borderId="54" xfId="0" applyFont="1" applyBorder="1" applyAlignment="1">
      <alignment vertical="top"/>
    </xf>
    <xf numFmtId="0" fontId="9" fillId="0" borderId="25" xfId="0" applyFont="1" applyBorder="1" applyAlignment="1">
      <alignment vertical="top"/>
    </xf>
    <xf numFmtId="0" fontId="9" fillId="0" borderId="1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4" fontId="19" fillId="2" borderId="88" xfId="2" applyNumberFormat="1" applyFont="1" applyFill="1" applyBorder="1" applyAlignment="1">
      <alignment horizontal="center"/>
    </xf>
    <xf numFmtId="14" fontId="19" fillId="2" borderId="14" xfId="2" applyNumberFormat="1" applyFont="1" applyFill="1" applyBorder="1" applyAlignment="1">
      <alignment horizontal="center"/>
    </xf>
    <xf numFmtId="0" fontId="19" fillId="2" borderId="97" xfId="2" applyFont="1" applyFill="1" applyBorder="1" applyAlignment="1">
      <alignment horizontal="center" wrapText="1"/>
    </xf>
    <xf numFmtId="0" fontId="19" fillId="2" borderId="81" xfId="2" applyFont="1" applyFill="1" applyBorder="1" applyAlignment="1">
      <alignment horizontal="center" wrapText="1"/>
    </xf>
    <xf numFmtId="0" fontId="19" fillId="2" borderId="96" xfId="2" applyFont="1" applyFill="1" applyBorder="1" applyAlignment="1">
      <alignment horizont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49" fontId="16" fillId="2" borderId="85" xfId="2" applyNumberFormat="1" applyFont="1" applyFill="1" applyBorder="1" applyAlignment="1">
      <alignment vertical="top" wrapText="1"/>
    </xf>
    <xf numFmtId="49" fontId="16" fillId="2" borderId="74" xfId="2" applyNumberFormat="1" applyFont="1" applyFill="1" applyBorder="1" applyAlignment="1">
      <alignment vertical="top" wrapText="1"/>
    </xf>
    <xf numFmtId="0" fontId="16" fillId="2" borderId="73" xfId="2" applyFont="1" applyFill="1" applyBorder="1" applyAlignment="1">
      <alignment vertical="top" wrapText="1"/>
    </xf>
    <xf numFmtId="14" fontId="9" fillId="0" borderId="4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9" fillId="0" borderId="34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57" xfId="0" applyFont="1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14" fontId="9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21" fillId="0" borderId="33" xfId="0" applyNumberFormat="1" applyFont="1" applyBorder="1" applyAlignment="1">
      <alignment vertical="top" wrapText="1"/>
    </xf>
    <xf numFmtId="0" fontId="14" fillId="0" borderId="35" xfId="0" applyFont="1" applyBorder="1" applyAlignment="1">
      <alignment vertical="top" wrapText="1"/>
    </xf>
    <xf numFmtId="49" fontId="20" fillId="0" borderId="26" xfId="0" applyNumberFormat="1" applyFont="1" applyBorder="1" applyAlignment="1">
      <alignment vertical="top" wrapText="1"/>
    </xf>
    <xf numFmtId="49" fontId="20" fillId="0" borderId="54" xfId="0" applyNumberFormat="1" applyFont="1" applyBorder="1" applyAlignment="1">
      <alignment vertical="top" wrapText="1"/>
    </xf>
    <xf numFmtId="49" fontId="20" fillId="0" borderId="25" xfId="0" applyNumberFormat="1" applyFont="1" applyBorder="1" applyAlignment="1">
      <alignment vertical="top" wrapText="1"/>
    </xf>
    <xf numFmtId="0" fontId="6" fillId="0" borderId="54" xfId="1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15" fillId="0" borderId="42" xfId="0" applyNumberFormat="1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34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49" fontId="21" fillId="0" borderId="23" xfId="0" applyNumberFormat="1" applyFont="1" applyBorder="1" applyAlignment="1">
      <alignment vertical="top" wrapText="1"/>
    </xf>
    <xf numFmtId="49" fontId="21" fillId="0" borderId="7" xfId="0" applyNumberFormat="1" applyFont="1" applyBorder="1" applyAlignment="1">
      <alignment vertical="top" wrapText="1"/>
    </xf>
    <xf numFmtId="0" fontId="14" fillId="0" borderId="7" xfId="0" applyFont="1" applyBorder="1" applyAlignment="1">
      <alignment vertical="top"/>
    </xf>
    <xf numFmtId="49" fontId="21" fillId="0" borderId="26" xfId="0" applyNumberFormat="1" applyFont="1" applyBorder="1" applyAlignment="1">
      <alignment vertical="top" wrapText="1"/>
    </xf>
    <xf numFmtId="0" fontId="14" fillId="0" borderId="54" xfId="0" applyFont="1" applyBorder="1" applyAlignment="1">
      <alignment vertical="top"/>
    </xf>
    <xf numFmtId="0" fontId="9" fillId="0" borderId="26" xfId="0" applyFont="1" applyBorder="1" applyAlignment="1">
      <alignment horizontal="center" vertical="top"/>
    </xf>
    <xf numFmtId="0" fontId="7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2" fillId="0" borderId="26" xfId="0" applyFont="1" applyBorder="1" applyAlignment="1">
      <alignment horizontal="left" vertical="top" wrapText="1"/>
    </xf>
    <xf numFmtId="0" fontId="2" fillId="0" borderId="5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49" fontId="21" fillId="0" borderId="26" xfId="0" applyNumberFormat="1" applyFont="1" applyBorder="1" applyAlignment="1">
      <alignment horizontal="center" vertical="top" wrapText="1"/>
    </xf>
    <xf numFmtId="49" fontId="21" fillId="0" borderId="54" xfId="0" applyNumberFormat="1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wrapText="1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8"/>
  <sheetViews>
    <sheetView workbookViewId="0">
      <selection activeCell="E68" sqref="E68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28"/>
      <c r="B6" s="128"/>
      <c r="C6" s="128"/>
      <c r="D6" s="128" t="s">
        <v>87</v>
      </c>
      <c r="E6" s="128"/>
      <c r="F6" s="128"/>
      <c r="G6" s="128"/>
      <c r="H6" s="128"/>
    </row>
    <row r="7" spans="1:10" x14ac:dyDescent="0.25">
      <c r="A7" s="128"/>
      <c r="B7" s="128"/>
      <c r="C7" s="128"/>
      <c r="D7" s="128"/>
      <c r="E7" s="128"/>
      <c r="F7" s="128"/>
      <c r="G7" s="128" t="s">
        <v>52</v>
      </c>
      <c r="H7" s="128"/>
    </row>
    <row r="8" spans="1:10" ht="15.75" thickBot="1" x14ac:dyDescent="0.3">
      <c r="A8" s="127"/>
      <c r="B8" s="127"/>
      <c r="C8" s="127"/>
      <c r="D8" s="127"/>
      <c r="E8" s="127"/>
      <c r="F8" s="127"/>
      <c r="G8" s="127"/>
      <c r="H8" s="127"/>
    </row>
    <row r="9" spans="1:10" x14ac:dyDescent="0.25">
      <c r="A9" s="117" t="s">
        <v>0</v>
      </c>
      <c r="B9" s="117" t="s">
        <v>1</v>
      </c>
      <c r="C9" s="474" t="s">
        <v>22</v>
      </c>
      <c r="D9" s="117" t="s">
        <v>2</v>
      </c>
      <c r="E9" s="117" t="s">
        <v>3</v>
      </c>
      <c r="F9" s="117" t="s">
        <v>11</v>
      </c>
      <c r="G9" s="192" t="s">
        <v>4</v>
      </c>
      <c r="H9" s="474" t="s">
        <v>43</v>
      </c>
      <c r="I9" s="71" t="s">
        <v>45</v>
      </c>
      <c r="J9" s="71" t="s">
        <v>53</v>
      </c>
    </row>
    <row r="10" spans="1:10" ht="15.75" thickBot="1" x14ac:dyDescent="0.3">
      <c r="A10" s="118" t="s">
        <v>5</v>
      </c>
      <c r="B10" s="118"/>
      <c r="C10" s="475"/>
      <c r="D10" s="118"/>
      <c r="E10" s="118" t="s">
        <v>6</v>
      </c>
      <c r="F10" s="118" t="s">
        <v>13</v>
      </c>
      <c r="G10" s="193" t="s">
        <v>7</v>
      </c>
      <c r="H10" s="476"/>
      <c r="I10" s="62" t="s">
        <v>44</v>
      </c>
      <c r="J10" s="62" t="s">
        <v>54</v>
      </c>
    </row>
    <row r="11" spans="1:10" x14ac:dyDescent="0.25">
      <c r="A11" s="477">
        <v>1</v>
      </c>
      <c r="B11" s="480" t="s">
        <v>40</v>
      </c>
      <c r="C11" s="71" t="s">
        <v>61</v>
      </c>
      <c r="D11" s="14" t="s">
        <v>60</v>
      </c>
      <c r="E11" s="16" t="s">
        <v>83</v>
      </c>
      <c r="F11" s="110" t="s">
        <v>93</v>
      </c>
      <c r="G11" s="42" t="s">
        <v>95</v>
      </c>
      <c r="H11" s="105">
        <v>46029.599999999999</v>
      </c>
      <c r="I11" s="165"/>
      <c r="J11" s="73"/>
    </row>
    <row r="12" spans="1:10" x14ac:dyDescent="0.25">
      <c r="A12" s="478"/>
      <c r="B12" s="481"/>
      <c r="C12" s="113" t="s">
        <v>84</v>
      </c>
      <c r="D12" s="6"/>
      <c r="E12" s="7"/>
      <c r="F12" s="87"/>
      <c r="G12" s="20"/>
      <c r="H12" s="458"/>
      <c r="I12" s="165"/>
      <c r="J12" s="73"/>
    </row>
    <row r="13" spans="1:10" hidden="1" x14ac:dyDescent="0.25">
      <c r="A13" s="479"/>
      <c r="B13" s="481"/>
      <c r="C13" s="6"/>
      <c r="D13" s="6"/>
      <c r="E13" s="6"/>
      <c r="F13" s="87"/>
      <c r="G13" s="20"/>
      <c r="H13" s="51"/>
      <c r="I13" s="165"/>
      <c r="J13" s="73"/>
    </row>
    <row r="14" spans="1:10" ht="15.75" hidden="1" thickBot="1" x14ac:dyDescent="0.3">
      <c r="A14" s="479"/>
      <c r="B14" s="421"/>
      <c r="C14" s="6"/>
      <c r="D14" s="6"/>
      <c r="E14" s="6"/>
      <c r="F14" s="87"/>
      <c r="G14" s="20"/>
      <c r="H14" s="51"/>
      <c r="I14" s="165"/>
      <c r="J14" s="73"/>
    </row>
    <row r="15" spans="1:10" hidden="1" x14ac:dyDescent="0.25">
      <c r="A15" s="479"/>
      <c r="B15" s="480" t="s">
        <v>40</v>
      </c>
      <c r="C15" s="71"/>
      <c r="D15" s="190"/>
      <c r="E15" s="350"/>
      <c r="F15" s="87"/>
      <c r="G15" s="20"/>
      <c r="H15" s="51"/>
      <c r="I15" s="165"/>
      <c r="J15" s="73"/>
    </row>
    <row r="16" spans="1:10" ht="15.75" hidden="1" thickBot="1" x14ac:dyDescent="0.3">
      <c r="A16" s="467"/>
      <c r="B16" s="481"/>
      <c r="C16" s="113"/>
      <c r="D16" s="173"/>
      <c r="E16" s="162"/>
      <c r="F16" s="55"/>
      <c r="G16" s="42"/>
      <c r="H16" s="105"/>
      <c r="I16" s="165"/>
      <c r="J16" s="73"/>
    </row>
    <row r="17" spans="1:16" ht="15.75" hidden="1" thickBot="1" x14ac:dyDescent="0.3">
      <c r="A17" s="466"/>
      <c r="B17" s="482"/>
      <c r="C17" s="426"/>
      <c r="D17" s="426"/>
      <c r="E17" s="426"/>
      <c r="F17" s="112"/>
      <c r="G17" s="30"/>
      <c r="H17" s="96"/>
      <c r="I17" s="179"/>
      <c r="J17" s="73">
        <f t="shared" ref="J17:J18" si="0">H17-I17</f>
        <v>0</v>
      </c>
    </row>
    <row r="18" spans="1:16" ht="15.75" hidden="1" thickBot="1" x14ac:dyDescent="0.3">
      <c r="A18" s="424"/>
      <c r="B18" s="298"/>
      <c r="C18" s="113"/>
      <c r="D18" s="113"/>
      <c r="E18" s="113"/>
      <c r="F18" s="191"/>
      <c r="G18" s="425"/>
      <c r="H18" s="53"/>
      <c r="I18" s="179"/>
      <c r="J18" s="73">
        <f t="shared" si="0"/>
        <v>0</v>
      </c>
    </row>
    <row r="19" spans="1:16" ht="15.75" thickBot="1" x14ac:dyDescent="0.3">
      <c r="A19" s="483" t="s">
        <v>41</v>
      </c>
      <c r="B19" s="484"/>
      <c r="C19" s="484"/>
      <c r="D19" s="484"/>
      <c r="E19" s="484"/>
      <c r="F19" s="484"/>
      <c r="G19" s="484"/>
      <c r="H19" s="273">
        <f>SUM(H11:H18)</f>
        <v>46029.599999999999</v>
      </c>
      <c r="I19" s="273">
        <f t="shared" ref="I19:J19" si="1">SUM(I11:I18)</f>
        <v>0</v>
      </c>
      <c r="J19" s="273">
        <f t="shared" si="1"/>
        <v>0</v>
      </c>
      <c r="M19" s="36"/>
    </row>
    <row r="20" spans="1:16" hidden="1" x14ac:dyDescent="0.25">
      <c r="A20" s="136">
        <v>1</v>
      </c>
      <c r="B20" s="138" t="s">
        <v>21</v>
      </c>
      <c r="C20" s="69"/>
      <c r="D20" s="6"/>
      <c r="E20" s="71"/>
      <c r="F20" s="444"/>
      <c r="G20" s="20"/>
      <c r="H20" s="40"/>
      <c r="I20" s="217"/>
      <c r="J20" s="160"/>
      <c r="N20" s="6"/>
      <c r="O20" s="6"/>
      <c r="P20" s="6"/>
    </row>
    <row r="21" spans="1:16" ht="15.75" hidden="1" thickBot="1" x14ac:dyDescent="0.3">
      <c r="A21" s="137"/>
      <c r="B21" s="139"/>
      <c r="C21" s="72"/>
      <c r="D21" s="6"/>
      <c r="E21" s="113"/>
      <c r="F21" s="444"/>
      <c r="G21" s="20"/>
      <c r="H21" s="445"/>
      <c r="I21" s="218"/>
      <c r="J21" s="169"/>
      <c r="N21" s="6"/>
      <c r="O21" s="6"/>
      <c r="P21" s="6"/>
    </row>
    <row r="22" spans="1:16" ht="15.75" hidden="1" thickBot="1" x14ac:dyDescent="0.3">
      <c r="A22" s="387"/>
      <c r="B22" s="388"/>
      <c r="C22" s="22"/>
      <c r="D22" s="6"/>
      <c r="E22" s="6"/>
      <c r="F22" s="87"/>
      <c r="G22" s="20"/>
      <c r="H22" s="384"/>
      <c r="I22" s="261"/>
      <c r="J22" s="48"/>
      <c r="N22" s="6"/>
      <c r="O22" s="6"/>
      <c r="P22" s="6"/>
    </row>
    <row r="23" spans="1:16" ht="15.75" thickBot="1" x14ac:dyDescent="0.3">
      <c r="A23" s="485" t="s">
        <v>18</v>
      </c>
      <c r="B23" s="486"/>
      <c r="C23" s="486"/>
      <c r="D23" s="486"/>
      <c r="E23" s="486"/>
      <c r="F23" s="486"/>
      <c r="G23" s="486"/>
      <c r="H23" s="274">
        <f>H20+H21+H22</f>
        <v>0</v>
      </c>
      <c r="I23" s="274">
        <f t="shared" ref="I23:J23" si="2">I20</f>
        <v>0</v>
      </c>
      <c r="J23" s="274">
        <f t="shared" si="2"/>
        <v>0</v>
      </c>
      <c r="N23" s="6"/>
      <c r="O23" s="6"/>
      <c r="P23" s="6"/>
    </row>
    <row r="24" spans="1:16" hidden="1" x14ac:dyDescent="0.25">
      <c r="A24" s="119">
        <v>1</v>
      </c>
      <c r="B24" s="117" t="s">
        <v>32</v>
      </c>
      <c r="C24" s="71"/>
      <c r="D24" s="14"/>
      <c r="E24" s="71"/>
      <c r="F24" s="406"/>
      <c r="G24" s="20"/>
      <c r="H24" s="40"/>
      <c r="I24" s="344"/>
      <c r="J24" s="340"/>
    </row>
    <row r="25" spans="1:16" ht="15.75" hidden="1" thickBot="1" x14ac:dyDescent="0.3">
      <c r="A25" s="398"/>
      <c r="B25" s="118"/>
      <c r="C25" s="72"/>
      <c r="D25" s="6"/>
      <c r="E25" s="113"/>
      <c r="F25" s="379"/>
      <c r="G25" s="17"/>
      <c r="H25" s="43"/>
      <c r="I25" s="399"/>
      <c r="J25" s="376"/>
    </row>
    <row r="26" spans="1:16" hidden="1" x14ac:dyDescent="0.25">
      <c r="A26" s="375">
        <v>2</v>
      </c>
      <c r="B26" s="117" t="s">
        <v>32</v>
      </c>
      <c r="C26" s="69"/>
      <c r="D26" s="14"/>
      <c r="E26" s="71"/>
      <c r="F26" s="87"/>
      <c r="G26" s="20"/>
      <c r="H26" s="40"/>
      <c r="I26" s="396"/>
      <c r="J26" s="397"/>
    </row>
    <row r="27" spans="1:16" ht="15.75" hidden="1" thickBot="1" x14ac:dyDescent="0.3">
      <c r="A27" s="375"/>
      <c r="B27" s="393"/>
      <c r="C27" s="72"/>
      <c r="D27" s="6"/>
      <c r="E27" s="113"/>
      <c r="F27" s="394"/>
      <c r="G27" s="395"/>
      <c r="H27" s="396"/>
      <c r="I27" s="396"/>
      <c r="J27" s="397"/>
    </row>
    <row r="28" spans="1:16" ht="15.75" hidden="1" thickBot="1" x14ac:dyDescent="0.3">
      <c r="A28" s="377"/>
      <c r="B28" s="378"/>
      <c r="C28" s="127"/>
      <c r="D28" s="127"/>
      <c r="E28" s="127"/>
      <c r="F28" s="127"/>
      <c r="G28" s="245"/>
      <c r="H28" s="246"/>
      <c r="I28" s="286"/>
      <c r="J28" s="296"/>
    </row>
    <row r="29" spans="1:16" ht="15.75" thickBot="1" x14ac:dyDescent="0.3">
      <c r="A29" s="487" t="s">
        <v>51</v>
      </c>
      <c r="B29" s="488"/>
      <c r="C29" s="488"/>
      <c r="D29" s="488"/>
      <c r="E29" s="488"/>
      <c r="F29" s="488"/>
      <c r="G29" s="489"/>
      <c r="H29" s="275">
        <f>SUM(H24:H28)</f>
        <v>0</v>
      </c>
      <c r="I29" s="292">
        <f>SUM(I24:I28)</f>
        <v>0</v>
      </c>
      <c r="J29" s="293">
        <f>SUM(J24:J28)</f>
        <v>0</v>
      </c>
    </row>
    <row r="30" spans="1:16" ht="15.75" hidden="1" thickBot="1" x14ac:dyDescent="0.3">
      <c r="A30" s="232">
        <v>1</v>
      </c>
      <c r="B30" s="490" t="s">
        <v>27</v>
      </c>
      <c r="C30" s="71"/>
      <c r="D30" s="14"/>
      <c r="E30" s="71"/>
      <c r="F30" s="89"/>
      <c r="G30" s="17"/>
      <c r="H30" s="35"/>
      <c r="I30" s="294"/>
      <c r="J30" s="287"/>
    </row>
    <row r="31" spans="1:16" ht="15.75" hidden="1" thickBot="1" x14ac:dyDescent="0.3">
      <c r="A31" s="258"/>
      <c r="B31" s="491"/>
      <c r="C31" s="113"/>
      <c r="D31" s="6"/>
      <c r="E31" s="113"/>
      <c r="F31" s="144"/>
      <c r="G31" s="21"/>
      <c r="H31" s="260"/>
      <c r="I31" s="291"/>
      <c r="J31" s="290"/>
    </row>
    <row r="32" spans="1:16" hidden="1" x14ac:dyDescent="0.25">
      <c r="A32" s="232">
        <v>2</v>
      </c>
      <c r="B32" s="490" t="s">
        <v>27</v>
      </c>
      <c r="C32" s="71"/>
      <c r="D32" s="14"/>
      <c r="E32" s="71"/>
      <c r="F32" s="87"/>
      <c r="G32" s="42"/>
      <c r="H32" s="105"/>
      <c r="I32" s="291"/>
      <c r="J32" s="290"/>
    </row>
    <row r="33" spans="1:10" hidden="1" x14ac:dyDescent="0.25">
      <c r="A33" s="258"/>
      <c r="B33" s="491"/>
      <c r="C33" s="113"/>
      <c r="D33" s="6"/>
      <c r="E33" s="113"/>
      <c r="F33" s="87"/>
      <c r="G33" s="42"/>
      <c r="H33" s="105"/>
      <c r="I33" s="291"/>
      <c r="J33" s="290"/>
    </row>
    <row r="34" spans="1:10" ht="15.75" hidden="1" thickBot="1" x14ac:dyDescent="0.3">
      <c r="A34" s="280"/>
      <c r="B34" s="259"/>
      <c r="C34" s="125"/>
      <c r="D34" s="125"/>
      <c r="E34" s="125"/>
      <c r="F34" s="87"/>
      <c r="G34" s="20"/>
      <c r="H34" s="105"/>
      <c r="I34" s="285"/>
      <c r="J34" s="295"/>
    </row>
    <row r="35" spans="1:10" hidden="1" x14ac:dyDescent="0.25">
      <c r="A35" s="280"/>
      <c r="B35" s="259"/>
      <c r="C35" s="281"/>
      <c r="D35" s="125"/>
      <c r="E35" s="125"/>
      <c r="F35" s="110"/>
      <c r="G35" s="20"/>
      <c r="H35" s="105"/>
      <c r="I35" s="286"/>
      <c r="J35" s="296"/>
    </row>
    <row r="36" spans="1:10" hidden="1" x14ac:dyDescent="0.25">
      <c r="A36" s="280"/>
      <c r="B36" s="259"/>
      <c r="C36" s="281"/>
      <c r="D36" s="125"/>
      <c r="E36" s="125"/>
      <c r="F36" s="110"/>
      <c r="G36" s="20"/>
      <c r="H36" s="105"/>
      <c r="I36" s="291"/>
      <c r="J36" s="290"/>
    </row>
    <row r="37" spans="1:10" ht="15.75" hidden="1" thickBot="1" x14ac:dyDescent="0.3">
      <c r="A37" s="280"/>
      <c r="B37" s="282"/>
      <c r="C37" s="125"/>
      <c r="D37" s="125"/>
      <c r="E37" s="125"/>
      <c r="F37" s="278"/>
      <c r="G37" s="196"/>
      <c r="H37" s="202"/>
      <c r="I37" s="285"/>
      <c r="J37" s="295"/>
    </row>
    <row r="38" spans="1:10" hidden="1" x14ac:dyDescent="0.25">
      <c r="A38" s="279">
        <v>2</v>
      </c>
      <c r="B38" s="492"/>
      <c r="C38" s="183"/>
      <c r="D38" s="183"/>
      <c r="E38" s="184"/>
      <c r="F38" s="185"/>
      <c r="G38" s="197"/>
      <c r="H38" s="200"/>
      <c r="I38" s="286"/>
      <c r="J38" s="296"/>
    </row>
    <row r="39" spans="1:10" hidden="1" x14ac:dyDescent="0.25">
      <c r="A39" s="121"/>
      <c r="B39" s="493"/>
      <c r="C39" s="126"/>
      <c r="D39" s="126"/>
      <c r="E39" s="122"/>
      <c r="F39" s="125"/>
      <c r="G39" s="195"/>
      <c r="H39" s="201"/>
      <c r="I39" s="291"/>
      <c r="J39" s="290"/>
    </row>
    <row r="40" spans="1:10" ht="15.75" hidden="1" thickBot="1" x14ac:dyDescent="0.3">
      <c r="A40" s="299"/>
      <c r="B40" s="494"/>
      <c r="C40" s="120"/>
      <c r="D40" s="120"/>
      <c r="E40" s="123"/>
      <c r="F40" s="125"/>
      <c r="G40" s="195"/>
      <c r="H40" s="201"/>
      <c r="I40" s="291"/>
      <c r="J40" s="290"/>
    </row>
    <row r="41" spans="1:10" ht="15.75" thickBot="1" x14ac:dyDescent="0.3">
      <c r="A41" s="472" t="s">
        <v>15</v>
      </c>
      <c r="B41" s="473"/>
      <c r="C41" s="473"/>
      <c r="D41" s="473"/>
      <c r="E41" s="473"/>
      <c r="F41" s="473"/>
      <c r="G41" s="473"/>
      <c r="H41" s="276">
        <f>H30+H34+H35+H36+H37+H31+H32+H33+H38+H39+H40</f>
        <v>0</v>
      </c>
      <c r="I41" s="291">
        <v>0</v>
      </c>
      <c r="J41" s="297">
        <v>0</v>
      </c>
    </row>
    <row r="42" spans="1:10" x14ac:dyDescent="0.25">
      <c r="A42" s="240">
        <v>1</v>
      </c>
      <c r="B42" s="463" t="s">
        <v>24</v>
      </c>
      <c r="C42" s="71" t="s">
        <v>61</v>
      </c>
      <c r="D42" s="14" t="s">
        <v>65</v>
      </c>
      <c r="E42" s="71" t="s">
        <v>81</v>
      </c>
      <c r="F42" s="31" t="s">
        <v>93</v>
      </c>
      <c r="G42" s="20" t="s">
        <v>94</v>
      </c>
      <c r="H42" s="51">
        <v>120</v>
      </c>
      <c r="I42" s="348"/>
      <c r="J42" s="159"/>
    </row>
    <row r="43" spans="1:10" ht="15.75" thickBot="1" x14ac:dyDescent="0.3">
      <c r="A43" s="184"/>
      <c r="B43" s="464"/>
      <c r="C43" s="113" t="s">
        <v>82</v>
      </c>
      <c r="D43" s="6"/>
      <c r="E43" s="113"/>
      <c r="F43" s="87"/>
      <c r="G43" s="20"/>
      <c r="H43" s="51"/>
      <c r="I43" s="175"/>
      <c r="J43" s="159"/>
    </row>
    <row r="44" spans="1:10" hidden="1" x14ac:dyDescent="0.25">
      <c r="A44" s="241"/>
      <c r="B44" s="465"/>
      <c r="C44" s="243"/>
      <c r="D44" s="237"/>
      <c r="E44" s="237"/>
      <c r="F44" s="31"/>
      <c r="G44" s="20"/>
      <c r="H44" s="51"/>
      <c r="I44" s="175"/>
      <c r="J44" s="159"/>
    </row>
    <row r="45" spans="1:10" ht="15.75" hidden="1" thickBot="1" x14ac:dyDescent="0.3">
      <c r="A45" s="242"/>
      <c r="B45" s="466"/>
      <c r="C45" s="244"/>
      <c r="D45" s="124"/>
      <c r="E45" s="233"/>
      <c r="F45" s="233"/>
      <c r="G45" s="238"/>
      <c r="H45" s="239"/>
      <c r="I45" s="175"/>
      <c r="J45" s="159"/>
    </row>
    <row r="46" spans="1:10" ht="15.75" hidden="1" thickBot="1" x14ac:dyDescent="0.3">
      <c r="A46" s="127"/>
      <c r="B46" s="127"/>
      <c r="C46" s="127"/>
      <c r="D46" s="127"/>
      <c r="E46" s="127"/>
      <c r="F46" s="127"/>
      <c r="G46" s="245"/>
      <c r="H46" s="246"/>
      <c r="I46" s="175"/>
      <c r="J46" s="159"/>
    </row>
    <row r="47" spans="1:10" hidden="1" x14ac:dyDescent="0.25">
      <c r="A47" s="432">
        <v>2</v>
      </c>
      <c r="B47" s="463" t="s">
        <v>24</v>
      </c>
      <c r="C47" s="71"/>
      <c r="D47" s="14"/>
      <c r="E47" s="16"/>
      <c r="F47" s="51"/>
      <c r="G47" s="20"/>
      <c r="H47" s="51"/>
      <c r="I47" s="348"/>
      <c r="J47" s="159"/>
    </row>
    <row r="48" spans="1:10" ht="15.75" hidden="1" thickBot="1" x14ac:dyDescent="0.3">
      <c r="A48" s="424"/>
      <c r="B48" s="465"/>
      <c r="C48" s="113"/>
      <c r="D48" s="6"/>
      <c r="E48" s="7"/>
      <c r="F48" s="51"/>
      <c r="G48" s="20"/>
      <c r="H48" s="51"/>
      <c r="I48" s="175"/>
      <c r="J48" s="159"/>
    </row>
    <row r="49" spans="1:12" ht="15.75" hidden="1" thickBot="1" x14ac:dyDescent="0.3">
      <c r="A49" s="435"/>
      <c r="B49" s="467"/>
      <c r="C49" s="437"/>
      <c r="D49" s="438"/>
      <c r="E49" s="438"/>
      <c r="F49" s="116"/>
      <c r="G49" s="194"/>
      <c r="H49" s="199"/>
      <c r="I49" s="175"/>
      <c r="J49" s="159"/>
    </row>
    <row r="50" spans="1:12" ht="15" hidden="1" customHeight="1" x14ac:dyDescent="0.25">
      <c r="A50" s="434">
        <v>3</v>
      </c>
      <c r="B50" s="439" t="s">
        <v>38</v>
      </c>
      <c r="C50" s="190"/>
      <c r="D50" s="14"/>
      <c r="E50" s="71"/>
      <c r="F50" s="49"/>
      <c r="G50" s="26"/>
      <c r="H50" s="156"/>
      <c r="I50" s="175"/>
      <c r="J50" s="159"/>
    </row>
    <row r="51" spans="1:12" ht="15.75" hidden="1" thickBot="1" x14ac:dyDescent="0.3">
      <c r="A51" s="436"/>
      <c r="B51" s="440" t="s">
        <v>59</v>
      </c>
      <c r="C51" s="198"/>
      <c r="D51" s="19"/>
      <c r="E51" s="62"/>
      <c r="F51" s="115"/>
      <c r="G51" s="247"/>
      <c r="H51" s="248"/>
      <c r="I51" s="175"/>
      <c r="J51" s="159"/>
    </row>
    <row r="52" spans="1:12" hidden="1" x14ac:dyDescent="0.25">
      <c r="A52" s="435">
        <v>4</v>
      </c>
      <c r="B52" s="463" t="s">
        <v>24</v>
      </c>
      <c r="C52" s="71"/>
      <c r="D52" s="14"/>
      <c r="E52" s="71"/>
      <c r="F52" s="31"/>
      <c r="G52" s="20"/>
      <c r="H52" s="441"/>
      <c r="I52" s="175"/>
      <c r="J52" s="159"/>
    </row>
    <row r="53" spans="1:12" hidden="1" x14ac:dyDescent="0.25">
      <c r="A53" s="435"/>
      <c r="B53" s="465"/>
      <c r="C53" s="113"/>
      <c r="D53" s="6"/>
      <c r="E53" s="113"/>
      <c r="F53" s="116"/>
      <c r="G53" s="194"/>
      <c r="H53" s="199"/>
      <c r="I53" s="175"/>
      <c r="J53" s="159"/>
    </row>
    <row r="54" spans="1:12" ht="15.75" hidden="1" thickBot="1" x14ac:dyDescent="0.3">
      <c r="A54" s="436"/>
      <c r="B54" s="467"/>
      <c r="C54" s="433"/>
      <c r="D54" s="234"/>
      <c r="E54" s="234"/>
      <c r="F54" s="115"/>
      <c r="G54" s="247"/>
      <c r="H54" s="248"/>
      <c r="I54" s="175"/>
      <c r="J54" s="159"/>
    </row>
    <row r="55" spans="1:12" ht="15.75" thickBot="1" x14ac:dyDescent="0.3">
      <c r="A55" s="468" t="s">
        <v>34</v>
      </c>
      <c r="B55" s="469"/>
      <c r="C55" s="470"/>
      <c r="D55" s="470"/>
      <c r="E55" s="470"/>
      <c r="F55" s="470"/>
      <c r="G55" s="471"/>
      <c r="H55" s="275">
        <f>SUM(H42:H54)</f>
        <v>120</v>
      </c>
      <c r="I55" s="275">
        <f t="shared" ref="I55:J55" si="3">SUM(I42:I54)</f>
        <v>0</v>
      </c>
      <c r="J55" s="275">
        <f t="shared" si="3"/>
        <v>0</v>
      </c>
    </row>
    <row r="56" spans="1:12" ht="15.75" thickBot="1" x14ac:dyDescent="0.3">
      <c r="A56" s="468" t="s">
        <v>17</v>
      </c>
      <c r="B56" s="470"/>
      <c r="C56" s="470"/>
      <c r="D56" s="470"/>
      <c r="E56" s="470"/>
      <c r="F56" s="470"/>
      <c r="G56" s="471"/>
      <c r="H56" s="275">
        <f>H19+H29+H55+H41+H23</f>
        <v>46149.599999999999</v>
      </c>
      <c r="I56" s="275">
        <f>I19+I29+I55+I41+I23</f>
        <v>0</v>
      </c>
      <c r="J56" s="275">
        <f>J19+J29+J55+J41+J23</f>
        <v>0</v>
      </c>
    </row>
    <row r="58" spans="1:12" x14ac:dyDescent="0.25">
      <c r="L58" s="36"/>
    </row>
  </sheetData>
  <mergeCells count="17">
    <mergeCell ref="A41:G41"/>
    <mergeCell ref="C9:C10"/>
    <mergeCell ref="H9:H10"/>
    <mergeCell ref="A11:A17"/>
    <mergeCell ref="B11:B13"/>
    <mergeCell ref="B15:B17"/>
    <mergeCell ref="A19:G19"/>
    <mergeCell ref="A23:G23"/>
    <mergeCell ref="A29:G29"/>
    <mergeCell ref="B30:B31"/>
    <mergeCell ref="B32:B33"/>
    <mergeCell ref="B38:B40"/>
    <mergeCell ref="B42:B45"/>
    <mergeCell ref="B47:B49"/>
    <mergeCell ref="A55:G55"/>
    <mergeCell ref="A56:G56"/>
    <mergeCell ref="B52:B54"/>
  </mergeCells>
  <pageMargins left="0" right="0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0"/>
  <sheetViews>
    <sheetView workbookViewId="0">
      <selection activeCell="A31" sqref="A31:XFD32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1"/>
      <c r="B3" s="11"/>
      <c r="C3" s="11"/>
      <c r="D3" s="12" t="s">
        <v>88</v>
      </c>
      <c r="E3" s="12"/>
      <c r="F3" s="11"/>
      <c r="G3" s="13" t="s">
        <v>30</v>
      </c>
      <c r="H3" s="13"/>
    </row>
    <row r="5" spans="1:10" ht="15.75" thickBot="1" x14ac:dyDescent="0.3">
      <c r="I5" s="8"/>
      <c r="J5" s="8"/>
    </row>
    <row r="6" spans="1:10" ht="26.25" x14ac:dyDescent="0.25">
      <c r="A6" s="5" t="s">
        <v>0</v>
      </c>
      <c r="B6" s="2" t="s">
        <v>1</v>
      </c>
      <c r="C6" s="114" t="s">
        <v>23</v>
      </c>
      <c r="D6" s="2" t="s">
        <v>2</v>
      </c>
      <c r="E6" s="3" t="s">
        <v>3</v>
      </c>
      <c r="F6" s="3" t="s">
        <v>11</v>
      </c>
      <c r="G6" s="147" t="s">
        <v>4</v>
      </c>
      <c r="H6" s="336" t="s">
        <v>42</v>
      </c>
      <c r="I6" s="154" t="s">
        <v>55</v>
      </c>
      <c r="J6" s="154" t="s">
        <v>53</v>
      </c>
    </row>
    <row r="7" spans="1:10" ht="15.75" thickBot="1" x14ac:dyDescent="0.3">
      <c r="A7" s="15" t="s">
        <v>5</v>
      </c>
      <c r="B7" s="4"/>
      <c r="C7" s="4"/>
      <c r="D7" s="4"/>
      <c r="E7" s="4" t="s">
        <v>6</v>
      </c>
      <c r="F7" s="4" t="s">
        <v>10</v>
      </c>
      <c r="G7" s="148" t="s">
        <v>7</v>
      </c>
      <c r="H7" s="337" t="s">
        <v>9</v>
      </c>
      <c r="I7" s="65" t="s">
        <v>44</v>
      </c>
      <c r="J7" s="65" t="s">
        <v>54</v>
      </c>
    </row>
    <row r="8" spans="1:10" x14ac:dyDescent="0.25">
      <c r="A8" s="111">
        <v>1</v>
      </c>
      <c r="B8" s="453" t="s">
        <v>49</v>
      </c>
      <c r="C8" s="6" t="s">
        <v>61</v>
      </c>
      <c r="D8" s="71" t="s">
        <v>63</v>
      </c>
      <c r="E8" s="6" t="s">
        <v>71</v>
      </c>
      <c r="F8" s="457" t="s">
        <v>109</v>
      </c>
      <c r="G8" s="20" t="s">
        <v>110</v>
      </c>
      <c r="H8" s="105">
        <v>622.01</v>
      </c>
      <c r="I8" s="61"/>
      <c r="J8" s="56"/>
    </row>
    <row r="9" spans="1:10" ht="15.75" thickBot="1" x14ac:dyDescent="0.3">
      <c r="A9" s="65"/>
      <c r="B9" s="61"/>
      <c r="C9" s="6" t="s">
        <v>72</v>
      </c>
      <c r="D9" s="113"/>
      <c r="E9" s="6"/>
      <c r="F9" s="52"/>
      <c r="G9" s="61"/>
      <c r="H9" s="455"/>
      <c r="I9" s="61"/>
      <c r="J9" s="56"/>
    </row>
    <row r="10" spans="1:10" hidden="1" x14ac:dyDescent="0.25">
      <c r="A10" s="111">
        <v>2</v>
      </c>
      <c r="B10" s="407" t="s">
        <v>49</v>
      </c>
      <c r="C10" s="71"/>
      <c r="D10" s="14"/>
      <c r="E10" s="71"/>
      <c r="F10" s="452"/>
      <c r="G10" s="161"/>
      <c r="H10" s="180"/>
      <c r="I10" s="342"/>
      <c r="J10" s="328"/>
    </row>
    <row r="11" spans="1:10" ht="15.75" hidden="1" thickBot="1" x14ac:dyDescent="0.3">
      <c r="A11" s="65"/>
      <c r="B11" s="61"/>
      <c r="C11" s="113"/>
      <c r="D11" s="6"/>
      <c r="E11" s="113"/>
      <c r="F11" s="332"/>
      <c r="G11" s="135"/>
      <c r="H11" s="222"/>
      <c r="I11" s="323"/>
      <c r="J11" s="308"/>
    </row>
    <row r="12" spans="1:10" hidden="1" x14ac:dyDescent="0.25">
      <c r="A12" s="111">
        <v>3</v>
      </c>
      <c r="B12" s="407" t="s">
        <v>49</v>
      </c>
      <c r="C12" s="113"/>
      <c r="D12" s="113"/>
      <c r="E12" s="7"/>
      <c r="F12" s="106"/>
      <c r="G12" s="151"/>
      <c r="H12" s="449"/>
      <c r="I12" s="64"/>
      <c r="J12" s="189"/>
    </row>
    <row r="13" spans="1:10" ht="15.75" hidden="1" thickBot="1" x14ac:dyDescent="0.3">
      <c r="A13" s="56"/>
      <c r="B13" s="324"/>
      <c r="C13" s="113"/>
      <c r="D13" s="113"/>
      <c r="E13" s="7"/>
      <c r="F13" s="317"/>
      <c r="G13" s="155"/>
      <c r="H13" s="172"/>
      <c r="I13" s="64"/>
      <c r="J13" s="189"/>
    </row>
    <row r="14" spans="1:10" ht="15.75" thickBot="1" x14ac:dyDescent="0.3">
      <c r="A14" s="472" t="s">
        <v>33</v>
      </c>
      <c r="B14" s="473"/>
      <c r="C14" s="473"/>
      <c r="D14" s="473"/>
      <c r="E14" s="473"/>
      <c r="F14" s="473"/>
      <c r="G14" s="473"/>
      <c r="H14" s="269">
        <f>H8+H10+H12</f>
        <v>622.01</v>
      </c>
      <c r="I14" s="269">
        <f t="shared" ref="I14:J14" si="0">I10+I12</f>
        <v>0</v>
      </c>
      <c r="J14" s="269">
        <f t="shared" si="0"/>
        <v>0</v>
      </c>
    </row>
    <row r="15" spans="1:10" x14ac:dyDescent="0.25">
      <c r="A15" s="206">
        <v>2</v>
      </c>
      <c r="B15" s="505" t="s">
        <v>24</v>
      </c>
      <c r="C15" s="71" t="s">
        <v>61</v>
      </c>
      <c r="D15" s="14" t="s">
        <v>67</v>
      </c>
      <c r="E15" s="71" t="s">
        <v>79</v>
      </c>
      <c r="F15" s="461" t="s">
        <v>109</v>
      </c>
      <c r="G15" s="20" t="s">
        <v>111</v>
      </c>
      <c r="H15" s="51">
        <v>927.96</v>
      </c>
      <c r="I15" s="51"/>
      <c r="J15" s="159"/>
    </row>
    <row r="16" spans="1:10" ht="15.75" thickBot="1" x14ac:dyDescent="0.3">
      <c r="A16" s="131"/>
      <c r="B16" s="506"/>
      <c r="C16" s="113" t="s">
        <v>80</v>
      </c>
      <c r="D16" s="6"/>
      <c r="E16" s="113"/>
      <c r="F16" s="87"/>
      <c r="G16" s="20"/>
      <c r="H16" s="51"/>
      <c r="I16" s="51"/>
      <c r="J16" s="204"/>
    </row>
    <row r="17" spans="1:13" hidden="1" x14ac:dyDescent="0.25">
      <c r="A17" s="206">
        <v>3</v>
      </c>
      <c r="B17" s="507" t="s">
        <v>24</v>
      </c>
      <c r="C17" s="71"/>
      <c r="D17" s="14"/>
      <c r="E17" s="71"/>
      <c r="F17" s="54"/>
      <c r="G17" s="25"/>
      <c r="H17" s="47"/>
      <c r="I17" s="51"/>
      <c r="J17" s="159"/>
    </row>
    <row r="18" spans="1:13" hidden="1" x14ac:dyDescent="0.25">
      <c r="A18" s="216"/>
      <c r="B18" s="508"/>
      <c r="C18" s="113"/>
      <c r="D18" s="6"/>
      <c r="E18" s="113"/>
      <c r="F18" s="87"/>
      <c r="G18" s="20"/>
      <c r="H18" s="51"/>
      <c r="I18" s="51"/>
      <c r="J18" s="159"/>
    </row>
    <row r="19" spans="1:13" ht="15.75" hidden="1" thickBot="1" x14ac:dyDescent="0.3">
      <c r="A19" s="131"/>
      <c r="B19" s="509"/>
      <c r="C19" s="62"/>
      <c r="D19" s="62"/>
      <c r="E19" s="62"/>
      <c r="F19" s="87"/>
      <c r="G19" s="20"/>
      <c r="H19" s="51"/>
      <c r="I19" s="51"/>
      <c r="J19" s="159"/>
    </row>
    <row r="20" spans="1:13" hidden="1" x14ac:dyDescent="0.25">
      <c r="A20" s="510">
        <v>4</v>
      </c>
      <c r="B20" s="513" t="s">
        <v>24</v>
      </c>
      <c r="C20" s="71"/>
      <c r="D20" s="14"/>
      <c r="E20" s="71"/>
      <c r="F20" s="87"/>
      <c r="G20" s="20"/>
      <c r="H20" s="51"/>
      <c r="I20" s="217"/>
      <c r="J20" s="160"/>
    </row>
    <row r="21" spans="1:13" ht="15.75" hidden="1" thickBot="1" x14ac:dyDescent="0.3">
      <c r="A21" s="511"/>
      <c r="B21" s="514"/>
      <c r="C21" s="113"/>
      <c r="D21" s="6"/>
      <c r="E21" s="113"/>
      <c r="F21" s="110"/>
      <c r="G21" s="20"/>
      <c r="H21" s="51"/>
      <c r="I21" s="217"/>
      <c r="J21" s="160"/>
    </row>
    <row r="22" spans="1:13" hidden="1" x14ac:dyDescent="0.25">
      <c r="A22" s="511"/>
      <c r="B22" s="513" t="s">
        <v>24</v>
      </c>
      <c r="C22" s="71"/>
      <c r="D22" s="14"/>
      <c r="E22" s="71"/>
      <c r="F22" s="54"/>
      <c r="G22" s="68"/>
      <c r="H22" s="34"/>
      <c r="I22" s="217"/>
      <c r="J22" s="160"/>
    </row>
    <row r="23" spans="1:13" ht="15.75" hidden="1" thickBot="1" x14ac:dyDescent="0.3">
      <c r="A23" s="512"/>
      <c r="B23" s="514"/>
      <c r="C23" s="113"/>
      <c r="D23" s="6"/>
      <c r="E23" s="113"/>
      <c r="F23" s="87"/>
      <c r="G23" s="20"/>
      <c r="H23" s="51"/>
      <c r="I23" s="186"/>
      <c r="J23" s="167"/>
    </row>
    <row r="24" spans="1:13" ht="15.75" hidden="1" thickBot="1" x14ac:dyDescent="0.3">
      <c r="A24" s="331"/>
      <c r="B24" s="74"/>
      <c r="C24" s="257"/>
      <c r="D24" s="317"/>
      <c r="E24" s="317"/>
      <c r="F24" s="110"/>
      <c r="G24" s="42"/>
      <c r="H24" s="51"/>
      <c r="I24" s="28"/>
      <c r="J24" s="73"/>
    </row>
    <row r="25" spans="1:13" ht="15.75" thickBot="1" x14ac:dyDescent="0.3">
      <c r="A25" s="502" t="s">
        <v>19</v>
      </c>
      <c r="B25" s="503"/>
      <c r="C25" s="503"/>
      <c r="D25" s="504"/>
      <c r="E25" s="504"/>
      <c r="F25" s="504"/>
      <c r="G25" s="504"/>
      <c r="H25" s="300">
        <f>H15+H17+H18+H19+H16+H20+H22+H23</f>
        <v>927.96</v>
      </c>
      <c r="I25" s="300">
        <f t="shared" ref="I25:J25" si="1">I15+I17+I18+I19+I16</f>
        <v>0</v>
      </c>
      <c r="J25" s="390">
        <f t="shared" si="1"/>
        <v>0</v>
      </c>
      <c r="K25" s="391"/>
    </row>
    <row r="26" spans="1:13" hidden="1" x14ac:dyDescent="0.25">
      <c r="A26" s="91">
        <v>1</v>
      </c>
      <c r="B26" s="145" t="s">
        <v>27</v>
      </c>
      <c r="C26" s="71"/>
      <c r="D26" s="14"/>
      <c r="E26" s="71"/>
      <c r="F26" s="54"/>
      <c r="G26" s="374"/>
      <c r="H26" s="454"/>
      <c r="I26" s="165"/>
      <c r="J26" s="168"/>
    </row>
    <row r="27" spans="1:13" ht="15.75" hidden="1" thickBot="1" x14ac:dyDescent="0.3">
      <c r="A27" s="98"/>
      <c r="B27" s="99"/>
      <c r="C27" s="113"/>
      <c r="D27" s="6"/>
      <c r="E27" s="113"/>
      <c r="F27" s="87"/>
      <c r="G27" s="20"/>
      <c r="H27" s="40"/>
      <c r="I27" s="165"/>
      <c r="J27" s="159"/>
    </row>
    <row r="28" spans="1:13" hidden="1" x14ac:dyDescent="0.25">
      <c r="A28" s="67">
        <v>2</v>
      </c>
      <c r="B28" s="145" t="s">
        <v>27</v>
      </c>
      <c r="C28" s="23"/>
      <c r="D28" s="71"/>
      <c r="E28" s="190"/>
      <c r="F28" s="110"/>
      <c r="G28" s="20"/>
      <c r="H28" s="105"/>
      <c r="I28" s="105"/>
      <c r="J28" s="159"/>
      <c r="M28" s="36"/>
    </row>
    <row r="29" spans="1:13" ht="15.75" hidden="1" thickBot="1" x14ac:dyDescent="0.3">
      <c r="A29" s="98"/>
      <c r="B29" s="99"/>
      <c r="C29" s="22"/>
      <c r="D29" s="113"/>
      <c r="E29" s="173"/>
      <c r="F29" s="90"/>
      <c r="G29" s="152"/>
      <c r="H29" s="223"/>
      <c r="I29" s="178"/>
      <c r="J29" s="169"/>
    </row>
    <row r="30" spans="1:13" ht="15.75" thickBot="1" x14ac:dyDescent="0.3">
      <c r="A30" s="472" t="s">
        <v>28</v>
      </c>
      <c r="B30" s="499"/>
      <c r="C30" s="499"/>
      <c r="D30" s="499"/>
      <c r="E30" s="499"/>
      <c r="F30" s="499"/>
      <c r="G30" s="499"/>
      <c r="H30" s="271">
        <f>H26+H27+H28+H29</f>
        <v>0</v>
      </c>
      <c r="I30" s="271">
        <f>I26+I27+I28+I29</f>
        <v>0</v>
      </c>
      <c r="J30" s="103"/>
    </row>
    <row r="31" spans="1:13" hidden="1" x14ac:dyDescent="0.25">
      <c r="A31" s="84">
        <v>1</v>
      </c>
      <c r="B31" s="330" t="s">
        <v>56</v>
      </c>
      <c r="C31" s="133"/>
      <c r="D31" s="71"/>
      <c r="E31" s="14"/>
      <c r="F31" s="110"/>
      <c r="G31" s="20"/>
      <c r="H31" s="458"/>
      <c r="I31" s="66"/>
      <c r="J31" s="66"/>
    </row>
    <row r="32" spans="1:13" ht="15.75" hidden="1" thickBot="1" x14ac:dyDescent="0.3">
      <c r="A32" s="84"/>
      <c r="B32" s="84"/>
      <c r="C32" s="101"/>
      <c r="D32" s="113"/>
      <c r="E32" s="6"/>
      <c r="F32" s="85"/>
      <c r="G32" s="100"/>
      <c r="H32" s="215"/>
      <c r="I32" s="320"/>
      <c r="J32" s="335"/>
    </row>
    <row r="33" spans="1:16" ht="15.75" thickBot="1" x14ac:dyDescent="0.3">
      <c r="A33" s="309"/>
      <c r="B33" s="310"/>
      <c r="C33" s="310" t="s">
        <v>70</v>
      </c>
      <c r="D33" s="310"/>
      <c r="E33" s="311"/>
      <c r="F33" s="309"/>
      <c r="G33" s="311"/>
      <c r="H33" s="270">
        <f>H31</f>
        <v>0</v>
      </c>
      <c r="I33" s="270">
        <f>I31</f>
        <v>0</v>
      </c>
      <c r="J33" s="270">
        <f t="shared" ref="J33" si="2">J31</f>
        <v>0</v>
      </c>
    </row>
    <row r="34" spans="1:16" hidden="1" x14ac:dyDescent="0.25">
      <c r="A34" s="321">
        <v>1</v>
      </c>
      <c r="B34" s="404" t="s">
        <v>21</v>
      </c>
      <c r="C34" s="75"/>
      <c r="D34" s="71"/>
      <c r="E34" s="71"/>
      <c r="F34" s="110"/>
      <c r="G34" s="42"/>
      <c r="H34" s="105"/>
      <c r="I34" s="220"/>
      <c r="J34" s="203"/>
    </row>
    <row r="35" spans="1:16" ht="15.75" hidden="1" thickBot="1" x14ac:dyDescent="0.3">
      <c r="A35" s="327"/>
      <c r="B35" s="298"/>
      <c r="C35" s="86"/>
      <c r="D35" s="113"/>
      <c r="E35" s="113"/>
      <c r="F35" s="110"/>
      <c r="G35" s="42"/>
      <c r="H35" s="105"/>
      <c r="I35" s="219"/>
      <c r="J35" s="204"/>
    </row>
    <row r="36" spans="1:16" hidden="1" x14ac:dyDescent="0.25">
      <c r="A36" s="326">
        <v>1</v>
      </c>
      <c r="B36" s="404" t="s">
        <v>21</v>
      </c>
      <c r="C36" s="71"/>
      <c r="D36" s="14"/>
      <c r="E36" s="71"/>
      <c r="F36" s="31"/>
      <c r="G36" s="20"/>
      <c r="H36" s="51"/>
      <c r="I36" s="177"/>
      <c r="J36" s="168"/>
    </row>
    <row r="37" spans="1:16" ht="15.75" hidden="1" thickBot="1" x14ac:dyDescent="0.3">
      <c r="A37" s="322"/>
      <c r="B37" s="329"/>
      <c r="C37" s="113"/>
      <c r="D37" s="6"/>
      <c r="E37" s="113"/>
      <c r="F37" s="112"/>
      <c r="G37" s="152"/>
      <c r="H37" s="169"/>
      <c r="I37" s="178"/>
      <c r="J37" s="169"/>
    </row>
    <row r="38" spans="1:16" hidden="1" x14ac:dyDescent="0.25">
      <c r="A38" s="500">
        <v>2</v>
      </c>
      <c r="B38" s="404" t="s">
        <v>21</v>
      </c>
      <c r="C38" s="69"/>
      <c r="D38" s="14"/>
      <c r="E38" s="71"/>
      <c r="F38" s="31"/>
      <c r="G38" s="20"/>
      <c r="H38" s="51"/>
      <c r="I38" s="220"/>
      <c r="J38" s="55"/>
    </row>
    <row r="39" spans="1:16" ht="15.75" hidden="1" thickBot="1" x14ac:dyDescent="0.3">
      <c r="A39" s="501"/>
      <c r="B39" s="405"/>
      <c r="C39" s="72"/>
      <c r="D39" s="6"/>
      <c r="E39" s="113"/>
      <c r="F39" s="31"/>
      <c r="G39" s="20"/>
      <c r="H39" s="51"/>
      <c r="I39" s="219"/>
      <c r="J39" s="209"/>
    </row>
    <row r="40" spans="1:16" ht="15.75" hidden="1" thickBot="1" x14ac:dyDescent="0.3">
      <c r="A40" s="325"/>
      <c r="B40" s="182"/>
      <c r="C40" s="332"/>
      <c r="D40" s="317"/>
      <c r="E40" s="51"/>
      <c r="F40" s="262"/>
      <c r="G40" s="263"/>
      <c r="H40" s="224"/>
      <c r="I40" s="221"/>
      <c r="J40" s="210"/>
    </row>
    <row r="41" spans="1:16" ht="15.75" thickBot="1" x14ac:dyDescent="0.3">
      <c r="A41" s="495" t="s">
        <v>18</v>
      </c>
      <c r="B41" s="496"/>
      <c r="C41" s="496"/>
      <c r="D41" s="496"/>
      <c r="E41" s="496"/>
      <c r="F41" s="496"/>
      <c r="G41" s="497"/>
      <c r="H41" s="272">
        <f>SUM(H36:H40)</f>
        <v>0</v>
      </c>
      <c r="I41" s="349">
        <v>0</v>
      </c>
      <c r="J41" s="272">
        <f>H41-I41</f>
        <v>0</v>
      </c>
    </row>
    <row r="42" spans="1:16" x14ac:dyDescent="0.25">
      <c r="A42" s="84">
        <v>1</v>
      </c>
      <c r="B42" s="84" t="s">
        <v>25</v>
      </c>
      <c r="C42" s="71" t="s">
        <v>61</v>
      </c>
      <c r="D42" s="14" t="s">
        <v>60</v>
      </c>
      <c r="E42" s="16" t="s">
        <v>83</v>
      </c>
      <c r="F42" s="461" t="s">
        <v>109</v>
      </c>
      <c r="G42" s="42" t="s">
        <v>112</v>
      </c>
      <c r="H42" s="105">
        <v>440.56</v>
      </c>
      <c r="I42" s="105"/>
      <c r="J42" s="211"/>
    </row>
    <row r="43" spans="1:16" ht="15.75" thickBot="1" x14ac:dyDescent="0.3">
      <c r="A43" s="215"/>
      <c r="B43" s="93"/>
      <c r="C43" s="113" t="s">
        <v>84</v>
      </c>
      <c r="D43" s="6"/>
      <c r="E43" s="7"/>
      <c r="F43" s="31"/>
      <c r="G43" s="20"/>
      <c r="H43" s="40"/>
      <c r="I43" s="40"/>
      <c r="J43" s="105"/>
      <c r="L43" s="36"/>
    </row>
    <row r="44" spans="1:16" hidden="1" x14ac:dyDescent="0.25">
      <c r="A44" s="312"/>
      <c r="B44" s="143"/>
      <c r="C44" s="101"/>
      <c r="D44" s="113"/>
      <c r="E44" s="173"/>
      <c r="F44" s="402"/>
      <c r="G44" s="20"/>
      <c r="H44" s="105"/>
      <c r="I44" s="105"/>
      <c r="J44" s="105"/>
      <c r="P44" s="36"/>
    </row>
    <row r="45" spans="1:16" ht="15.75" hidden="1" thickBot="1" x14ac:dyDescent="0.3">
      <c r="A45" s="409"/>
      <c r="B45" s="143"/>
      <c r="C45" s="101"/>
      <c r="D45" s="113"/>
      <c r="E45" s="6"/>
      <c r="F45" s="402"/>
      <c r="G45" s="20"/>
      <c r="H45" s="105"/>
      <c r="I45" s="105"/>
      <c r="J45" s="164"/>
      <c r="P45" s="36"/>
    </row>
    <row r="46" spans="1:16" hidden="1" x14ac:dyDescent="0.25">
      <c r="A46" s="312">
        <v>2</v>
      </c>
      <c r="B46" s="330" t="s">
        <v>25</v>
      </c>
      <c r="C46" s="71"/>
      <c r="D46" s="190"/>
      <c r="E46" s="350"/>
      <c r="F46" s="51"/>
      <c r="G46" s="20"/>
      <c r="H46" s="442"/>
      <c r="I46" s="105"/>
      <c r="J46" s="213"/>
    </row>
    <row r="47" spans="1:16" ht="15.75" hidden="1" thickBot="1" x14ac:dyDescent="0.3">
      <c r="A47" s="314"/>
      <c r="B47" s="93"/>
      <c r="C47" s="113"/>
      <c r="D47" s="173"/>
      <c r="E47" s="162"/>
      <c r="F47" s="110"/>
      <c r="G47" s="42"/>
      <c r="H47" s="105"/>
      <c r="I47" s="105"/>
      <c r="J47" s="212"/>
    </row>
    <row r="48" spans="1:16" ht="15.75" thickBot="1" x14ac:dyDescent="0.3">
      <c r="A48" s="314"/>
      <c r="B48" s="498" t="s">
        <v>14</v>
      </c>
      <c r="C48" s="473"/>
      <c r="D48" s="498"/>
      <c r="E48" s="498"/>
      <c r="F48" s="498"/>
      <c r="G48" s="498"/>
      <c r="H48" s="270">
        <f>SUM(H42:H47)</f>
        <v>440.56</v>
      </c>
      <c r="I48" s="270">
        <f t="shared" ref="I48:J48" si="3">SUM(I42:I47)</f>
        <v>0</v>
      </c>
      <c r="J48" s="270">
        <f t="shared" si="3"/>
        <v>0</v>
      </c>
    </row>
    <row r="49" spans="1:14" ht="15.75" thickBot="1" x14ac:dyDescent="0.3">
      <c r="A49" s="9"/>
      <c r="B49" s="10"/>
      <c r="C49" s="10"/>
      <c r="D49" s="473" t="s">
        <v>46</v>
      </c>
      <c r="E49" s="473"/>
      <c r="F49" s="10"/>
      <c r="G49" s="10"/>
      <c r="H49" s="264">
        <f>H41+H48+H25+H33+H30+H14</f>
        <v>1990.53</v>
      </c>
      <c r="I49" s="264">
        <f>I41+I48+I25+I33+I30+I14</f>
        <v>0</v>
      </c>
      <c r="J49" s="264">
        <f>J41+J48+J25+J33+J30+J14</f>
        <v>0</v>
      </c>
    </row>
    <row r="50" spans="1:14" x14ac:dyDescent="0.25">
      <c r="N50" s="36"/>
    </row>
  </sheetData>
  <mergeCells count="12">
    <mergeCell ref="A25:G25"/>
    <mergeCell ref="A14:G14"/>
    <mergeCell ref="B15:B16"/>
    <mergeCell ref="B17:B19"/>
    <mergeCell ref="A20:A23"/>
    <mergeCell ref="B20:B21"/>
    <mergeCell ref="B22:B23"/>
    <mergeCell ref="A41:G41"/>
    <mergeCell ref="B48:G48"/>
    <mergeCell ref="D49:E49"/>
    <mergeCell ref="A30:G30"/>
    <mergeCell ref="A38:A39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tabSelected="1" workbookViewId="0">
      <selection activeCell="L63" sqref="L63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89</v>
      </c>
    </row>
    <row r="3" spans="1:10" hidden="1" x14ac:dyDescent="0.25"/>
    <row r="4" spans="1:10" ht="15.75" thickBot="1" x14ac:dyDescent="0.3">
      <c r="G4" s="8" t="s">
        <v>16</v>
      </c>
    </row>
    <row r="5" spans="1:10" ht="26.25" x14ac:dyDescent="0.25">
      <c r="A5" s="111" t="s">
        <v>0</v>
      </c>
      <c r="B5" s="111" t="s">
        <v>1</v>
      </c>
      <c r="C5" s="528" t="s">
        <v>22</v>
      </c>
      <c r="D5" s="2" t="s">
        <v>2</v>
      </c>
      <c r="E5" s="3" t="s">
        <v>3</v>
      </c>
      <c r="F5" s="3" t="s">
        <v>11</v>
      </c>
      <c r="G5" s="147" t="s">
        <v>4</v>
      </c>
      <c r="H5" s="229" t="s">
        <v>12</v>
      </c>
      <c r="I5" s="229" t="s">
        <v>55</v>
      </c>
      <c r="J5" s="229" t="s">
        <v>53</v>
      </c>
    </row>
    <row r="6" spans="1:10" ht="15.75" thickBot="1" x14ac:dyDescent="0.3">
      <c r="A6" s="65" t="s">
        <v>5</v>
      </c>
      <c r="B6" s="65"/>
      <c r="C6" s="529"/>
      <c r="D6" s="4"/>
      <c r="E6" s="4" t="s">
        <v>6</v>
      </c>
      <c r="F6" s="4" t="s">
        <v>13</v>
      </c>
      <c r="G6" s="148" t="s">
        <v>7</v>
      </c>
      <c r="H6" s="230" t="s">
        <v>8</v>
      </c>
      <c r="I6" s="225" t="s">
        <v>44</v>
      </c>
      <c r="J6" s="176" t="s">
        <v>54</v>
      </c>
    </row>
    <row r="7" spans="1:10" hidden="1" x14ac:dyDescent="0.25">
      <c r="A7" s="56">
        <v>1</v>
      </c>
      <c r="B7" s="383" t="s">
        <v>36</v>
      </c>
      <c r="C7" s="69"/>
      <c r="D7" s="14"/>
      <c r="E7" s="71"/>
      <c r="F7" s="403"/>
      <c r="G7" s="20"/>
      <c r="H7" s="40"/>
      <c r="I7" s="304"/>
      <c r="J7" s="107"/>
    </row>
    <row r="8" spans="1:10" ht="15.75" hidden="1" thickBot="1" x14ac:dyDescent="0.3">
      <c r="A8" s="65"/>
      <c r="B8" s="230" t="s">
        <v>31</v>
      </c>
      <c r="C8" s="72"/>
      <c r="D8" s="6"/>
      <c r="E8" s="113"/>
      <c r="F8" s="205"/>
      <c r="G8" s="130"/>
      <c r="H8" s="230"/>
      <c r="I8" s="230"/>
      <c r="J8" s="172"/>
    </row>
    <row r="9" spans="1:10" hidden="1" x14ac:dyDescent="0.25">
      <c r="A9" s="78">
        <v>2</v>
      </c>
      <c r="B9" s="111" t="s">
        <v>36</v>
      </c>
      <c r="C9" s="71"/>
      <c r="D9" s="14"/>
      <c r="E9" s="71"/>
      <c r="F9" s="412"/>
      <c r="G9" s="25"/>
      <c r="H9" s="413"/>
      <c r="I9" s="344"/>
      <c r="J9" s="107"/>
    </row>
    <row r="10" spans="1:10" ht="15.75" hidden="1" thickBot="1" x14ac:dyDescent="0.3">
      <c r="A10" s="77"/>
      <c r="B10" s="416" t="s">
        <v>31</v>
      </c>
      <c r="C10" s="70"/>
      <c r="D10" s="19"/>
      <c r="E10" s="62"/>
      <c r="F10" s="108"/>
      <c r="G10" s="152"/>
      <c r="H10" s="172"/>
      <c r="I10" s="338"/>
      <c r="J10" s="172"/>
    </row>
    <row r="11" spans="1:10" hidden="1" x14ac:dyDescent="0.25">
      <c r="A11" s="78">
        <v>2</v>
      </c>
      <c r="B11" s="385" t="s">
        <v>36</v>
      </c>
      <c r="C11" s="69"/>
      <c r="D11" s="14"/>
      <c r="E11" s="71"/>
      <c r="F11" s="382"/>
      <c r="G11" s="25"/>
      <c r="H11" s="303"/>
      <c r="I11" s="303"/>
      <c r="J11" s="107"/>
    </row>
    <row r="12" spans="1:10" ht="15.75" hidden="1" thickBot="1" x14ac:dyDescent="0.3">
      <c r="A12" s="146"/>
      <c r="B12" s="386" t="s">
        <v>31</v>
      </c>
      <c r="C12" s="72"/>
      <c r="D12" s="6"/>
      <c r="E12" s="113"/>
      <c r="F12" s="31"/>
      <c r="G12" s="20"/>
      <c r="H12" s="40"/>
      <c r="I12" s="218"/>
      <c r="J12" s="172"/>
    </row>
    <row r="13" spans="1:10" ht="15.75" hidden="1" thickBot="1" x14ac:dyDescent="0.3">
      <c r="A13" s="77"/>
      <c r="B13" s="414"/>
      <c r="C13" s="113"/>
      <c r="D13" s="113"/>
      <c r="E13" s="113"/>
      <c r="F13" s="31"/>
      <c r="G13" s="20"/>
      <c r="H13" s="40"/>
      <c r="I13" s="64"/>
      <c r="J13" s="113"/>
    </row>
    <row r="14" spans="1:10" x14ac:dyDescent="0.25">
      <c r="A14" s="153">
        <v>1</v>
      </c>
      <c r="B14" s="111" t="s">
        <v>36</v>
      </c>
      <c r="C14" s="6" t="s">
        <v>61</v>
      </c>
      <c r="D14" s="71" t="s">
        <v>63</v>
      </c>
      <c r="E14" s="6" t="s">
        <v>71</v>
      </c>
      <c r="F14" s="382" t="s">
        <v>96</v>
      </c>
      <c r="G14" s="26" t="s">
        <v>97</v>
      </c>
      <c r="H14" s="66">
        <v>905.91</v>
      </c>
      <c r="I14" s="64"/>
      <c r="J14" s="113"/>
    </row>
    <row r="15" spans="1:10" ht="15.75" thickBot="1" x14ac:dyDescent="0.3">
      <c r="A15" s="77"/>
      <c r="B15" s="450" t="s">
        <v>31</v>
      </c>
      <c r="C15" s="6" t="s">
        <v>72</v>
      </c>
      <c r="D15" s="113"/>
      <c r="E15" s="6"/>
      <c r="F15" s="6"/>
      <c r="G15" s="400"/>
      <c r="H15" s="64"/>
      <c r="I15" s="64"/>
      <c r="J15" s="113"/>
    </row>
    <row r="16" spans="1:10" hidden="1" x14ac:dyDescent="0.25">
      <c r="A16" s="415">
        <v>2</v>
      </c>
      <c r="B16" s="111" t="s">
        <v>36</v>
      </c>
      <c r="C16" s="190"/>
      <c r="D16" s="14"/>
      <c r="E16" s="71"/>
      <c r="F16" s="422"/>
      <c r="G16" s="26"/>
      <c r="H16" s="66"/>
      <c r="I16" s="64"/>
      <c r="J16" s="113"/>
    </row>
    <row r="17" spans="1:10" ht="15.75" hidden="1" thickBot="1" x14ac:dyDescent="0.3">
      <c r="A17" s="415"/>
      <c r="B17" s="450" t="s">
        <v>31</v>
      </c>
      <c r="C17" s="173"/>
      <c r="D17" s="6"/>
      <c r="E17" s="113"/>
      <c r="F17" s="6"/>
      <c r="G17" s="400"/>
      <c r="H17" s="64"/>
      <c r="I17" s="64"/>
      <c r="J17" s="113"/>
    </row>
    <row r="18" spans="1:10" hidden="1" x14ac:dyDescent="0.25">
      <c r="A18" s="153">
        <v>3</v>
      </c>
      <c r="B18" s="111" t="s">
        <v>36</v>
      </c>
      <c r="C18" s="190"/>
      <c r="D18" s="14"/>
      <c r="E18" s="71"/>
      <c r="F18" s="406"/>
      <c r="G18" s="42"/>
      <c r="H18" s="445"/>
      <c r="I18" s="64"/>
      <c r="J18" s="113"/>
    </row>
    <row r="19" spans="1:10" ht="15.75" hidden="1" thickBot="1" x14ac:dyDescent="0.3">
      <c r="A19" s="77"/>
      <c r="B19" s="450" t="s">
        <v>31</v>
      </c>
      <c r="C19" s="173"/>
      <c r="D19" s="6"/>
      <c r="E19" s="113"/>
      <c r="F19" s="6"/>
      <c r="G19" s="400"/>
      <c r="H19" s="64"/>
      <c r="I19" s="64"/>
      <c r="J19" s="113"/>
    </row>
    <row r="20" spans="1:10" hidden="1" x14ac:dyDescent="0.25">
      <c r="A20" s="415">
        <v>4</v>
      </c>
      <c r="B20" s="111" t="s">
        <v>36</v>
      </c>
      <c r="C20" s="350"/>
      <c r="D20" s="16"/>
      <c r="E20" s="71"/>
      <c r="F20" s="406"/>
      <c r="G20" s="21"/>
      <c r="H20" s="367"/>
      <c r="I20" s="64"/>
      <c r="J20" s="113"/>
    </row>
    <row r="21" spans="1:10" ht="15.75" hidden="1" thickBot="1" x14ac:dyDescent="0.3">
      <c r="A21" s="415"/>
      <c r="B21" s="450" t="s">
        <v>31</v>
      </c>
      <c r="C21" s="162"/>
      <c r="D21" s="7"/>
      <c r="E21" s="113"/>
      <c r="F21" s="6"/>
      <c r="G21" s="400"/>
      <c r="H21" s="64"/>
      <c r="I21" s="64"/>
      <c r="J21" s="113"/>
    </row>
    <row r="22" spans="1:10" hidden="1" x14ac:dyDescent="0.25">
      <c r="A22" s="153">
        <v>5</v>
      </c>
      <c r="B22" s="111" t="s">
        <v>36</v>
      </c>
      <c r="C22" s="190"/>
      <c r="D22" s="14"/>
      <c r="E22" s="16"/>
      <c r="F22" s="382"/>
      <c r="G22" s="26"/>
      <c r="H22" s="66"/>
      <c r="I22" s="64"/>
      <c r="J22" s="113"/>
    </row>
    <row r="23" spans="1:10" ht="15.75" hidden="1" thickBot="1" x14ac:dyDescent="0.3">
      <c r="A23" s="77"/>
      <c r="B23" s="450" t="s">
        <v>31</v>
      </c>
      <c r="C23" s="173"/>
      <c r="D23" s="6"/>
      <c r="E23" s="7"/>
      <c r="F23" s="6"/>
      <c r="G23" s="400"/>
      <c r="H23" s="64"/>
      <c r="I23" s="64"/>
      <c r="J23" s="113"/>
    </row>
    <row r="24" spans="1:10" ht="15.75" thickBot="1" x14ac:dyDescent="0.3">
      <c r="A24" s="530" t="s">
        <v>33</v>
      </c>
      <c r="B24" s="531"/>
      <c r="C24" s="531"/>
      <c r="D24" s="531"/>
      <c r="E24" s="531"/>
      <c r="F24" s="532"/>
      <c r="G24" s="532"/>
      <c r="H24" s="264">
        <f>SUM(H14:J23)</f>
        <v>905.91</v>
      </c>
      <c r="I24" s="284">
        <f>I7+I9+I11+I12+I13+I10</f>
        <v>0</v>
      </c>
      <c r="J24" s="264">
        <f>J7+J9+J11+J12+J13+J10</f>
        <v>0</v>
      </c>
    </row>
    <row r="25" spans="1:10" hidden="1" x14ac:dyDescent="0.25">
      <c r="A25" s="206">
        <v>1</v>
      </c>
      <c r="B25" s="533" t="s">
        <v>20</v>
      </c>
      <c r="C25" s="71"/>
      <c r="D25" s="71"/>
      <c r="E25" s="16"/>
      <c r="F25" s="110"/>
      <c r="G25" s="135"/>
      <c r="H25" s="231"/>
      <c r="I25" s="87"/>
      <c r="J25" s="318"/>
    </row>
    <row r="26" spans="1:10" hidden="1" x14ac:dyDescent="0.25">
      <c r="A26" s="56"/>
      <c r="B26" s="534"/>
      <c r="C26" s="113"/>
      <c r="D26" s="113"/>
      <c r="E26" s="7"/>
      <c r="F26" s="87"/>
      <c r="G26" s="135"/>
      <c r="H26" s="159"/>
      <c r="I26" s="164"/>
      <c r="J26" s="319"/>
    </row>
    <row r="27" spans="1:10" ht="15.75" hidden="1" thickBot="1" x14ac:dyDescent="0.3">
      <c r="A27" s="56"/>
      <c r="B27" s="535"/>
      <c r="C27" s="70"/>
      <c r="D27" s="62"/>
      <c r="E27" s="104"/>
      <c r="F27" s="89"/>
      <c r="G27" s="150"/>
      <c r="H27" s="169"/>
      <c r="I27" s="178"/>
      <c r="J27" s="319"/>
    </row>
    <row r="28" spans="1:10" x14ac:dyDescent="0.25">
      <c r="A28" s="15">
        <v>1</v>
      </c>
      <c r="B28" s="536" t="s">
        <v>20</v>
      </c>
      <c r="C28" s="71" t="s">
        <v>61</v>
      </c>
      <c r="D28" s="14" t="s">
        <v>60</v>
      </c>
      <c r="E28" s="16" t="s">
        <v>83</v>
      </c>
      <c r="F28" s="461" t="s">
        <v>96</v>
      </c>
      <c r="G28" s="20" t="s">
        <v>108</v>
      </c>
      <c r="H28" s="105">
        <v>64328.86</v>
      </c>
      <c r="I28" s="105"/>
      <c r="J28" s="159"/>
    </row>
    <row r="29" spans="1:10" ht="15.75" thickBot="1" x14ac:dyDescent="0.3">
      <c r="A29" s="15"/>
      <c r="B29" s="537"/>
      <c r="C29" s="113" t="s">
        <v>84</v>
      </c>
      <c r="D29" s="6"/>
      <c r="E29" s="7"/>
      <c r="F29" s="31"/>
      <c r="G29" s="20"/>
      <c r="H29" s="51"/>
      <c r="I29" s="105"/>
      <c r="J29" s="319">
        <v>0</v>
      </c>
    </row>
    <row r="30" spans="1:10" hidden="1" x14ac:dyDescent="0.25">
      <c r="A30" s="15"/>
      <c r="B30" s="537"/>
      <c r="C30" s="7"/>
      <c r="D30" s="113"/>
      <c r="E30" s="7"/>
      <c r="F30" s="31"/>
      <c r="G30" s="20"/>
      <c r="H30" s="458"/>
      <c r="I30" s="105"/>
      <c r="J30" s="319">
        <v>0</v>
      </c>
    </row>
    <row r="31" spans="1:10" ht="15.75" hidden="1" customHeight="1" thickBot="1" x14ac:dyDescent="0.3">
      <c r="A31" s="15"/>
      <c r="B31" s="537"/>
      <c r="C31" s="7"/>
      <c r="D31" s="113"/>
      <c r="E31" s="7"/>
      <c r="F31" s="31"/>
      <c r="G31" s="20"/>
      <c r="H31" s="51"/>
      <c r="I31" s="35"/>
      <c r="J31" s="159"/>
    </row>
    <row r="32" spans="1:10" ht="15.75" hidden="1" customHeight="1" thickBot="1" x14ac:dyDescent="0.3">
      <c r="A32" s="15"/>
      <c r="B32" s="537"/>
      <c r="C32" s="7"/>
      <c r="D32" s="113"/>
      <c r="E32" s="7"/>
      <c r="F32" s="31"/>
      <c r="G32" s="20"/>
      <c r="H32" s="51"/>
      <c r="I32" s="186"/>
      <c r="J32" s="319"/>
    </row>
    <row r="33" spans="1:13" ht="15.75" hidden="1" customHeight="1" x14ac:dyDescent="0.25">
      <c r="A33" s="15"/>
      <c r="B33" s="537"/>
      <c r="C33" s="7"/>
      <c r="D33" s="113"/>
      <c r="E33" s="7"/>
      <c r="F33" s="144"/>
      <c r="G33" s="305"/>
      <c r="H33" s="59"/>
      <c r="I33" s="186"/>
      <c r="J33" s="319"/>
    </row>
    <row r="34" spans="1:13" ht="15.75" hidden="1" customHeight="1" thickBot="1" x14ac:dyDescent="0.3">
      <c r="A34" s="205"/>
      <c r="B34" s="538"/>
      <c r="C34" s="7"/>
      <c r="D34" s="113"/>
      <c r="E34" s="7"/>
      <c r="F34" s="110"/>
      <c r="G34" s="20"/>
      <c r="H34" s="105"/>
      <c r="I34" s="164"/>
      <c r="J34" s="319"/>
    </row>
    <row r="35" spans="1:13" ht="15.75" thickBot="1" x14ac:dyDescent="0.3">
      <c r="A35" s="76" t="s">
        <v>29</v>
      </c>
      <c r="B35" s="472" t="s">
        <v>37</v>
      </c>
      <c r="C35" s="473"/>
      <c r="D35" s="473"/>
      <c r="E35" s="473"/>
      <c r="F35" s="498"/>
      <c r="G35" s="498"/>
      <c r="H35" s="268">
        <f>H28+H29+H30+H31+H34+H32</f>
        <v>64328.86</v>
      </c>
      <c r="I35" s="268" t="e">
        <f>I28+I29+I30+I31+I34+#REF!</f>
        <v>#REF!</v>
      </c>
      <c r="J35" s="268" t="e">
        <f>J28+J29+J30+J31+J34+#REF!</f>
        <v>#REF!</v>
      </c>
    </row>
    <row r="36" spans="1:13" ht="15.75" thickBot="1" x14ac:dyDescent="0.3">
      <c r="A36" s="527">
        <v>1</v>
      </c>
      <c r="B36" s="92" t="s">
        <v>56</v>
      </c>
      <c r="C36" s="133" t="s">
        <v>61</v>
      </c>
      <c r="D36" s="71" t="s">
        <v>69</v>
      </c>
      <c r="E36" s="14" t="s">
        <v>90</v>
      </c>
      <c r="F36" s="110" t="s">
        <v>96</v>
      </c>
      <c r="G36" s="460" t="s">
        <v>106</v>
      </c>
      <c r="H36" s="62">
        <v>14048.92</v>
      </c>
      <c r="I36" s="226"/>
      <c r="J36" s="156"/>
      <c r="M36" s="36"/>
    </row>
    <row r="37" spans="1:13" ht="15.75" thickBot="1" x14ac:dyDescent="0.3">
      <c r="A37" s="512"/>
      <c r="B37" s="427"/>
      <c r="C37" s="83" t="s">
        <v>91</v>
      </c>
      <c r="D37" s="62"/>
      <c r="E37" s="19"/>
      <c r="F37" s="172"/>
      <c r="G37" s="431"/>
      <c r="H37" s="170"/>
      <c r="I37" s="227"/>
      <c r="J37" s="132"/>
    </row>
    <row r="38" spans="1:13" x14ac:dyDescent="0.25">
      <c r="A38" s="80">
        <v>2</v>
      </c>
      <c r="B38" s="345" t="s">
        <v>56</v>
      </c>
      <c r="C38" s="133" t="s">
        <v>61</v>
      </c>
      <c r="D38" s="14" t="s">
        <v>62</v>
      </c>
      <c r="E38" s="16" t="s">
        <v>85</v>
      </c>
      <c r="F38" s="55" t="s">
        <v>96</v>
      </c>
      <c r="G38" s="26" t="s">
        <v>107</v>
      </c>
      <c r="H38" s="55">
        <v>24368.53</v>
      </c>
      <c r="I38" s="64"/>
      <c r="J38" s="173"/>
    </row>
    <row r="39" spans="1:13" ht="15.75" thickBot="1" x14ac:dyDescent="0.3">
      <c r="A39" s="443"/>
      <c r="B39" s="430"/>
      <c r="C39" s="101" t="s">
        <v>86</v>
      </c>
      <c r="D39" s="6"/>
      <c r="E39" s="7"/>
      <c r="F39" s="110"/>
      <c r="G39" s="20"/>
      <c r="H39" s="40"/>
      <c r="I39" s="64"/>
      <c r="J39" s="173"/>
    </row>
    <row r="40" spans="1:13" hidden="1" x14ac:dyDescent="0.25">
      <c r="A40" s="428">
        <v>3</v>
      </c>
      <c r="B40" s="92" t="s">
        <v>56</v>
      </c>
      <c r="C40" s="133"/>
      <c r="D40" s="14"/>
      <c r="E40" s="71"/>
      <c r="F40" s="410"/>
      <c r="G40" s="25"/>
      <c r="H40" s="303"/>
      <c r="I40" s="64"/>
      <c r="J40" s="173"/>
    </row>
    <row r="41" spans="1:13" ht="15.75" hidden="1" thickBot="1" x14ac:dyDescent="0.3">
      <c r="A41" s="428"/>
      <c r="B41" s="447"/>
      <c r="C41" s="83"/>
      <c r="D41" s="19"/>
      <c r="E41" s="62"/>
      <c r="F41" s="6"/>
      <c r="G41" s="400"/>
      <c r="H41" s="162"/>
      <c r="I41" s="64"/>
      <c r="J41" s="173"/>
    </row>
    <row r="42" spans="1:13" x14ac:dyDescent="0.25">
      <c r="A42" s="357"/>
      <c r="B42" s="358"/>
      <c r="C42" s="14"/>
      <c r="D42" s="359" t="s">
        <v>57</v>
      </c>
      <c r="E42" s="14"/>
      <c r="F42" s="23"/>
      <c r="G42" s="25"/>
      <c r="H42" s="360">
        <f>SUM(H36:J41)</f>
        <v>38417.449999999997</v>
      </c>
      <c r="I42" s="360">
        <f t="shared" ref="I42:J42" si="0">I36</f>
        <v>0</v>
      </c>
      <c r="J42" s="360">
        <f t="shared" si="0"/>
        <v>0</v>
      </c>
    </row>
    <row r="43" spans="1:13" hidden="1" x14ac:dyDescent="0.25">
      <c r="A43" s="357">
        <v>1</v>
      </c>
      <c r="B43" s="369" t="s">
        <v>21</v>
      </c>
      <c r="C43" s="71"/>
      <c r="D43" s="71"/>
      <c r="E43" s="14"/>
      <c r="F43" s="389"/>
      <c r="G43" s="25"/>
      <c r="H43" s="23"/>
      <c r="I43" s="366"/>
      <c r="J43" s="381"/>
    </row>
    <row r="44" spans="1:13" ht="15.75" hidden="1" thickBot="1" x14ac:dyDescent="0.3">
      <c r="A44" s="373"/>
      <c r="B44" s="372"/>
      <c r="C44" s="113"/>
      <c r="D44" s="113"/>
      <c r="E44" s="6"/>
      <c r="F44" s="24"/>
      <c r="G44" s="58"/>
      <c r="H44" s="343"/>
      <c r="I44" s="343"/>
      <c r="J44" s="343"/>
    </row>
    <row r="45" spans="1:13" hidden="1" x14ac:dyDescent="0.25">
      <c r="A45" s="370">
        <v>2</v>
      </c>
      <c r="B45" s="208" t="s">
        <v>21</v>
      </c>
      <c r="C45" s="71"/>
      <c r="D45" s="14"/>
      <c r="E45" s="71"/>
      <c r="F45" s="31"/>
      <c r="G45" s="20"/>
      <c r="H45" s="408"/>
      <c r="I45" s="371"/>
      <c r="J45" s="235"/>
    </row>
    <row r="46" spans="1:13" ht="15.75" hidden="1" thickBot="1" x14ac:dyDescent="0.3">
      <c r="A46" s="368"/>
      <c r="B46" s="372"/>
      <c r="C46" s="113"/>
      <c r="D46" s="6"/>
      <c r="E46" s="113"/>
      <c r="F46" s="38"/>
      <c r="G46" s="17"/>
      <c r="H46" s="134"/>
      <c r="I46" s="344"/>
      <c r="J46" s="235"/>
    </row>
    <row r="47" spans="1:13" ht="15.75" hidden="1" thickBot="1" x14ac:dyDescent="0.3">
      <c r="A47" s="353"/>
      <c r="B47" s="355"/>
      <c r="C47" s="70"/>
      <c r="D47" s="62"/>
      <c r="E47" s="62"/>
      <c r="F47" s="31"/>
      <c r="G47" s="20"/>
      <c r="H47" s="401"/>
      <c r="I47" s="261"/>
      <c r="J47" s="53"/>
    </row>
    <row r="48" spans="1:13" ht="15.75" hidden="1" thickBot="1" x14ac:dyDescent="0.3">
      <c r="A48" s="81">
        <v>1</v>
      </c>
      <c r="B48" s="354" t="s">
        <v>21</v>
      </c>
      <c r="C48" s="69"/>
      <c r="D48" s="6"/>
      <c r="E48" s="71"/>
      <c r="F48" s="39"/>
      <c r="G48" s="21"/>
      <c r="H48" s="367"/>
      <c r="I48" s="228"/>
      <c r="J48" s="352"/>
    </row>
    <row r="49" spans="1:13" ht="15.75" hidden="1" thickBot="1" x14ac:dyDescent="0.3">
      <c r="A49" s="355"/>
      <c r="B49" s="356"/>
      <c r="C49" s="72"/>
      <c r="D49" s="6"/>
      <c r="E49" s="113"/>
      <c r="F49" s="39"/>
      <c r="G49" s="42"/>
      <c r="H49" s="445"/>
      <c r="I49" s="218"/>
      <c r="J49" s="172"/>
    </row>
    <row r="50" spans="1:13" ht="15.75" thickBot="1" x14ac:dyDescent="0.3">
      <c r="A50" s="519" t="s">
        <v>50</v>
      </c>
      <c r="B50" s="520"/>
      <c r="C50" s="520"/>
      <c r="D50" s="520"/>
      <c r="E50" s="520"/>
      <c r="F50" s="520"/>
      <c r="G50" s="520"/>
      <c r="H50" s="265">
        <f>H43+H45+H46+H47+H48+H49</f>
        <v>0</v>
      </c>
      <c r="I50" s="265">
        <f t="shared" ref="I50:J50" si="1">I43+I45+I46+I47+I48</f>
        <v>0</v>
      </c>
      <c r="J50" s="265">
        <f t="shared" si="1"/>
        <v>0</v>
      </c>
      <c r="M50" s="36"/>
    </row>
    <row r="51" spans="1:13" hidden="1" x14ac:dyDescent="0.25">
      <c r="A51" s="181">
        <v>1</v>
      </c>
      <c r="B51" s="207" t="s">
        <v>27</v>
      </c>
      <c r="C51" s="23"/>
      <c r="D51" s="71"/>
      <c r="E51" s="350"/>
      <c r="F51" s="141"/>
      <c r="G51" s="26"/>
      <c r="H51" s="26"/>
      <c r="I51" s="362"/>
      <c r="J51" s="363"/>
    </row>
    <row r="52" spans="1:13" ht="15.75" hidden="1" thickBot="1" x14ac:dyDescent="0.3">
      <c r="A52" s="364"/>
      <c r="B52" s="365"/>
      <c r="C52" s="462"/>
      <c r="D52" s="62"/>
      <c r="E52" s="198"/>
      <c r="F52" s="112"/>
      <c r="G52" s="17"/>
      <c r="H52" s="17"/>
      <c r="I52" s="163"/>
      <c r="J52" s="96"/>
    </row>
    <row r="53" spans="1:13" ht="15.75" hidden="1" thickBot="1" x14ac:dyDescent="0.3">
      <c r="A53" s="331"/>
      <c r="B53" s="307"/>
      <c r="C53" s="198"/>
      <c r="D53" s="19"/>
      <c r="E53" s="62"/>
      <c r="F53" s="32"/>
      <c r="G53" s="18"/>
      <c r="H53" s="361"/>
      <c r="I53" s="28"/>
      <c r="J53" s="63"/>
    </row>
    <row r="54" spans="1:13" hidden="1" x14ac:dyDescent="0.25">
      <c r="A54" s="288">
        <v>2</v>
      </c>
      <c r="B54" s="289" t="s">
        <v>27</v>
      </c>
      <c r="C54" s="113"/>
      <c r="D54" s="113"/>
      <c r="E54" s="113"/>
      <c r="F54" s="313"/>
      <c r="G54" s="57"/>
      <c r="H54" s="304"/>
      <c r="I54" s="105"/>
      <c r="J54" s="95"/>
    </row>
    <row r="55" spans="1:13" ht="15.75" hidden="1" thickBot="1" x14ac:dyDescent="0.3">
      <c r="A55" s="236"/>
      <c r="B55" s="250"/>
      <c r="C55" s="113"/>
      <c r="D55" s="113"/>
      <c r="E55" s="113"/>
      <c r="F55" s="31"/>
      <c r="G55" s="42"/>
      <c r="H55" s="317"/>
      <c r="I55" s="96"/>
      <c r="J55" s="95"/>
    </row>
    <row r="56" spans="1:13" hidden="1" x14ac:dyDescent="0.25">
      <c r="A56" s="322"/>
      <c r="B56" s="306"/>
      <c r="C56" s="113"/>
      <c r="D56" s="113"/>
      <c r="E56" s="113"/>
      <c r="F56" s="31"/>
      <c r="G56" s="42"/>
      <c r="H56" s="317"/>
      <c r="I56" s="63"/>
      <c r="J56" s="95"/>
    </row>
    <row r="57" spans="1:13" ht="15.75" hidden="1" thickBot="1" x14ac:dyDescent="0.3">
      <c r="A57" s="322"/>
      <c r="B57" s="306"/>
      <c r="C57" s="113"/>
      <c r="D57" s="113"/>
      <c r="E57" s="113"/>
      <c r="F57" s="38"/>
      <c r="G57" s="17"/>
      <c r="H57" s="46"/>
      <c r="I57" s="63"/>
      <c r="J57" s="95"/>
    </row>
    <row r="58" spans="1:13" ht="15.75" hidden="1" thickBot="1" x14ac:dyDescent="0.3">
      <c r="A58" s="80">
        <v>1</v>
      </c>
      <c r="B58" s="251" t="s">
        <v>27</v>
      </c>
      <c r="C58" s="301"/>
      <c r="D58" s="71"/>
      <c r="E58" s="190"/>
      <c r="F58" s="334"/>
      <c r="G58" s="30"/>
      <c r="H58" s="35"/>
      <c r="I58" s="94"/>
      <c r="J58" s="95"/>
    </row>
    <row r="59" spans="1:13" hidden="1" x14ac:dyDescent="0.25">
      <c r="A59" s="249"/>
      <c r="B59" s="252"/>
      <c r="C59" s="302"/>
      <c r="D59" s="113"/>
      <c r="E59" s="173"/>
      <c r="F59" s="316"/>
      <c r="G59" s="42"/>
      <c r="H59" s="105"/>
      <c r="I59" s="95"/>
      <c r="J59" s="95"/>
    </row>
    <row r="60" spans="1:13" ht="15.75" hidden="1" thickBot="1" x14ac:dyDescent="0.3">
      <c r="A60" s="333"/>
      <c r="B60" s="253"/>
      <c r="C60" s="144"/>
      <c r="D60" s="214"/>
      <c r="E60" s="149"/>
      <c r="F60" s="316"/>
      <c r="G60" s="42"/>
      <c r="H60" s="105"/>
      <c r="I60" s="95"/>
      <c r="J60" s="96"/>
    </row>
    <row r="61" spans="1:13" hidden="1" x14ac:dyDescent="0.25">
      <c r="A61" s="332"/>
      <c r="B61" s="254"/>
      <c r="C61" s="255"/>
      <c r="D61" s="332"/>
      <c r="E61" s="188"/>
      <c r="F61" s="316"/>
      <c r="G61" s="42"/>
      <c r="H61" s="105"/>
      <c r="I61" s="95"/>
      <c r="J61" s="132"/>
    </row>
    <row r="62" spans="1:13" ht="15.75" hidden="1" thickBot="1" x14ac:dyDescent="0.3">
      <c r="A62" s="332"/>
      <c r="B62" s="254"/>
      <c r="C62" s="256"/>
      <c r="D62" s="82"/>
      <c r="E62" s="277"/>
      <c r="F62" s="316"/>
      <c r="G62" s="42"/>
      <c r="H62" s="317"/>
      <c r="I62" s="96"/>
      <c r="J62" s="113"/>
    </row>
    <row r="63" spans="1:13" ht="15.75" customHeight="1" thickBot="1" x14ac:dyDescent="0.3">
      <c r="A63" s="521" t="s">
        <v>39</v>
      </c>
      <c r="B63" s="520"/>
      <c r="C63" s="520"/>
      <c r="D63" s="520"/>
      <c r="E63" s="520"/>
      <c r="F63" s="520"/>
      <c r="G63" s="539"/>
      <c r="H63" s="265">
        <f>SUM(H51:H62)</f>
        <v>0</v>
      </c>
      <c r="I63" s="265">
        <f t="shared" ref="I63:J63" si="2">SUM(I51:I62)</f>
        <v>0</v>
      </c>
      <c r="J63" s="265">
        <f t="shared" si="2"/>
        <v>0</v>
      </c>
      <c r="L63" s="36"/>
    </row>
    <row r="64" spans="1:13" ht="26.25" hidden="1" thickBot="1" x14ac:dyDescent="0.3">
      <c r="A64" s="109">
        <v>1</v>
      </c>
      <c r="B64" s="267" t="s">
        <v>26</v>
      </c>
      <c r="C64" s="69"/>
      <c r="D64" s="14"/>
      <c r="E64" s="71"/>
      <c r="F64" s="89"/>
      <c r="G64" s="17"/>
      <c r="H64" s="44"/>
      <c r="I64" s="351"/>
      <c r="J64" s="107"/>
    </row>
    <row r="65" spans="1:13" ht="15.75" hidden="1" thickBot="1" x14ac:dyDescent="0.3">
      <c r="A65" s="60"/>
      <c r="B65" s="283"/>
      <c r="C65" s="72"/>
      <c r="D65" s="6"/>
      <c r="E65" s="113"/>
      <c r="F65" s="87"/>
      <c r="G65" s="20"/>
      <c r="H65" s="408"/>
      <c r="I65" s="381"/>
      <c r="J65" s="62"/>
    </row>
    <row r="66" spans="1:13" ht="15.75" hidden="1" thickBot="1" x14ac:dyDescent="0.3">
      <c r="A66" s="60"/>
      <c r="B66" s="283"/>
      <c r="C66" s="72"/>
      <c r="D66" s="6"/>
      <c r="E66" s="7"/>
      <c r="F66" s="31"/>
      <c r="G66" s="30"/>
      <c r="H66" s="134"/>
      <c r="I66" s="392"/>
      <c r="J66" s="113"/>
    </row>
    <row r="67" spans="1:13" ht="25.5" x14ac:dyDescent="0.25">
      <c r="A67" s="109">
        <v>1</v>
      </c>
      <c r="B67" s="267" t="s">
        <v>26</v>
      </c>
      <c r="C67" s="71" t="s">
        <v>61</v>
      </c>
      <c r="D67" s="71" t="s">
        <v>92</v>
      </c>
      <c r="E67" s="71" t="s">
        <v>98</v>
      </c>
      <c r="F67" s="88" t="s">
        <v>96</v>
      </c>
      <c r="G67" s="68" t="s">
        <v>100</v>
      </c>
      <c r="H67" s="34">
        <v>540687.47</v>
      </c>
      <c r="I67" s="51"/>
      <c r="J67" s="318"/>
    </row>
    <row r="68" spans="1:13" ht="15.75" thickBot="1" x14ac:dyDescent="0.3">
      <c r="A68" s="102"/>
      <c r="B68" s="346"/>
      <c r="C68" s="62" t="s">
        <v>99</v>
      </c>
      <c r="D68" s="62"/>
      <c r="E68" s="62"/>
      <c r="F68" s="347"/>
      <c r="G68" s="58"/>
      <c r="H68" s="27"/>
      <c r="I68" s="158"/>
      <c r="J68" s="318"/>
    </row>
    <row r="69" spans="1:13" ht="15.75" hidden="1" thickBot="1" x14ac:dyDescent="0.3">
      <c r="A69" s="60"/>
      <c r="B69" s="315"/>
      <c r="C69" s="72"/>
      <c r="D69" s="341"/>
      <c r="E69" s="113"/>
      <c r="F69" s="87"/>
      <c r="G69" s="20"/>
      <c r="H69" s="51"/>
      <c r="I69" s="27"/>
      <c r="J69" s="319"/>
    </row>
    <row r="70" spans="1:13" ht="15" customHeight="1" x14ac:dyDescent="0.25">
      <c r="A70" s="109">
        <v>1</v>
      </c>
      <c r="B70" s="417" t="s">
        <v>38</v>
      </c>
      <c r="C70" s="71" t="s">
        <v>61</v>
      </c>
      <c r="D70" s="14" t="s">
        <v>65</v>
      </c>
      <c r="E70" s="71" t="s">
        <v>81</v>
      </c>
      <c r="F70" s="54" t="s">
        <v>96</v>
      </c>
      <c r="G70" s="68" t="s">
        <v>101</v>
      </c>
      <c r="H70" s="34">
        <v>1892.85</v>
      </c>
      <c r="I70" s="31"/>
      <c r="J70" s="319"/>
    </row>
    <row r="71" spans="1:13" ht="15.75" thickBot="1" x14ac:dyDescent="0.3">
      <c r="A71" s="60"/>
      <c r="B71" s="418" t="s">
        <v>58</v>
      </c>
      <c r="C71" s="113" t="s">
        <v>82</v>
      </c>
      <c r="D71" s="6"/>
      <c r="E71" s="113"/>
      <c r="F71" s="87"/>
      <c r="G71" s="400"/>
      <c r="H71" s="33"/>
      <c r="I71" s="339"/>
      <c r="J71" s="319"/>
    </row>
    <row r="72" spans="1:13" x14ac:dyDescent="0.25">
      <c r="A72" s="446">
        <v>2</v>
      </c>
      <c r="B72" s="448" t="s">
        <v>38</v>
      </c>
      <c r="C72" s="71" t="s">
        <v>61</v>
      </c>
      <c r="D72" s="14" t="s">
        <v>67</v>
      </c>
      <c r="E72" s="71" t="s">
        <v>79</v>
      </c>
      <c r="F72" s="410" t="s">
        <v>96</v>
      </c>
      <c r="G72" s="41" t="s">
        <v>102</v>
      </c>
      <c r="H72" s="55">
        <v>8463.44</v>
      </c>
      <c r="I72" s="157"/>
      <c r="J72" s="319"/>
    </row>
    <row r="73" spans="1:13" ht="15.75" thickBot="1" x14ac:dyDescent="0.3">
      <c r="A73" s="79"/>
      <c r="B73" s="451" t="s">
        <v>58</v>
      </c>
      <c r="C73" s="113" t="s">
        <v>80</v>
      </c>
      <c r="D73" s="6"/>
      <c r="E73" s="113"/>
      <c r="F73" s="89"/>
      <c r="G73" s="17"/>
      <c r="H73" s="44"/>
      <c r="I73" s="158"/>
      <c r="J73" s="319"/>
    </row>
    <row r="74" spans="1:13" x14ac:dyDescent="0.25">
      <c r="A74" s="109">
        <v>1</v>
      </c>
      <c r="B74" s="522" t="s">
        <v>26</v>
      </c>
      <c r="C74" s="14" t="s">
        <v>61</v>
      </c>
      <c r="D74" s="71" t="s">
        <v>66</v>
      </c>
      <c r="E74" s="14" t="s">
        <v>77</v>
      </c>
      <c r="F74" s="410" t="s">
        <v>96</v>
      </c>
      <c r="G74" s="25" t="s">
        <v>103</v>
      </c>
      <c r="H74" s="34">
        <v>2835.49</v>
      </c>
      <c r="I74" s="88"/>
      <c r="J74" s="22"/>
    </row>
    <row r="75" spans="1:13" ht="15.75" thickBot="1" x14ac:dyDescent="0.3">
      <c r="A75" s="102"/>
      <c r="B75" s="523"/>
      <c r="C75" s="6" t="s">
        <v>78</v>
      </c>
      <c r="D75" s="113"/>
      <c r="E75" s="6"/>
      <c r="F75" s="110"/>
      <c r="G75" s="20"/>
      <c r="H75" s="456"/>
      <c r="I75" s="87"/>
      <c r="J75" s="319"/>
      <c r="M75" s="36"/>
    </row>
    <row r="76" spans="1:13" ht="15" customHeight="1" x14ac:dyDescent="0.25">
      <c r="A76" s="60"/>
      <c r="B76" s="522" t="s">
        <v>26</v>
      </c>
      <c r="C76" s="71" t="s">
        <v>61</v>
      </c>
      <c r="D76" s="14" t="s">
        <v>64</v>
      </c>
      <c r="E76" s="71" t="s">
        <v>75</v>
      </c>
      <c r="F76" s="88" t="s">
        <v>96</v>
      </c>
      <c r="G76" s="26" t="s">
        <v>104</v>
      </c>
      <c r="H76" s="129">
        <v>7381.59</v>
      </c>
      <c r="I76" s="97"/>
      <c r="J76" s="420"/>
      <c r="M76" s="36"/>
    </row>
    <row r="77" spans="1:13" ht="15.75" thickBot="1" x14ac:dyDescent="0.3">
      <c r="A77" s="60"/>
      <c r="B77" s="523"/>
      <c r="C77" s="113" t="s">
        <v>76</v>
      </c>
      <c r="D77" s="6"/>
      <c r="E77" s="113"/>
      <c r="F77" s="87"/>
      <c r="G77" s="20"/>
      <c r="H77" s="51"/>
      <c r="I77" s="97"/>
      <c r="J77" s="420"/>
      <c r="M77" s="36"/>
    </row>
    <row r="78" spans="1:13" ht="15.75" hidden="1" thickBot="1" x14ac:dyDescent="0.3">
      <c r="A78" s="60"/>
      <c r="B78" s="419"/>
      <c r="C78" s="113"/>
      <c r="D78" s="459"/>
      <c r="E78" s="113"/>
      <c r="F78" s="89"/>
      <c r="G78" s="17"/>
      <c r="H78" s="44"/>
      <c r="I78" s="97"/>
      <c r="J78" s="420"/>
      <c r="M78" s="36"/>
    </row>
    <row r="79" spans="1:13" ht="16.5" hidden="1" customHeight="1" thickBot="1" x14ac:dyDescent="0.3">
      <c r="A79" s="109"/>
      <c r="B79" s="522" t="s">
        <v>26</v>
      </c>
      <c r="C79" s="71"/>
      <c r="D79" s="380"/>
      <c r="E79" s="71"/>
      <c r="F79" s="89"/>
      <c r="G79" s="20"/>
      <c r="H79" s="429"/>
      <c r="I79" s="97"/>
      <c r="J79" s="420"/>
      <c r="M79" s="36"/>
    </row>
    <row r="80" spans="1:13" ht="15.75" hidden="1" thickBot="1" x14ac:dyDescent="0.3">
      <c r="A80" s="102"/>
      <c r="B80" s="523"/>
      <c r="C80" s="71"/>
      <c r="D80" s="459"/>
      <c r="E80" s="113"/>
      <c r="F80" s="89"/>
      <c r="G80" s="29"/>
      <c r="H80" s="423"/>
      <c r="I80" s="97"/>
      <c r="J80" s="420"/>
      <c r="M80" s="36"/>
    </row>
    <row r="81" spans="1:13" x14ac:dyDescent="0.25">
      <c r="A81" s="60">
        <v>4</v>
      </c>
      <c r="B81" s="522" t="s">
        <v>26</v>
      </c>
      <c r="C81" s="113" t="s">
        <v>61</v>
      </c>
      <c r="D81" s="6" t="s">
        <v>68</v>
      </c>
      <c r="E81" s="113" t="s">
        <v>73</v>
      </c>
      <c r="F81" s="140" t="s">
        <v>96</v>
      </c>
      <c r="G81" s="45" t="s">
        <v>105</v>
      </c>
      <c r="H81" s="187">
        <v>1579.3</v>
      </c>
      <c r="I81" s="55"/>
      <c r="J81" s="319"/>
    </row>
    <row r="82" spans="1:13" ht="15.75" thickBot="1" x14ac:dyDescent="0.3">
      <c r="A82" s="102"/>
      <c r="B82" s="524"/>
      <c r="C82" s="113" t="s">
        <v>74</v>
      </c>
      <c r="D82" s="6"/>
      <c r="E82" s="113"/>
      <c r="F82" s="44"/>
      <c r="G82" s="17"/>
      <c r="H82" s="44"/>
      <c r="I82" s="171"/>
      <c r="J82" s="319"/>
    </row>
    <row r="83" spans="1:13" ht="15.75" hidden="1" thickBot="1" x14ac:dyDescent="0.3">
      <c r="A83" s="60">
        <v>5</v>
      </c>
      <c r="B83" s="525" t="s">
        <v>26</v>
      </c>
      <c r="C83" s="69"/>
      <c r="D83" s="380"/>
      <c r="E83" s="71"/>
      <c r="F83" s="87"/>
      <c r="G83" s="20"/>
      <c r="H83" s="51"/>
      <c r="I83" s="38"/>
      <c r="J83" s="319"/>
    </row>
    <row r="84" spans="1:13" hidden="1" x14ac:dyDescent="0.25">
      <c r="A84" s="60"/>
      <c r="B84" s="526"/>
      <c r="C84" s="72"/>
      <c r="D84" s="6"/>
      <c r="E84" s="113"/>
      <c r="F84" s="87"/>
      <c r="G84" s="20"/>
      <c r="H84" s="51"/>
      <c r="I84" s="175"/>
      <c r="J84" s="319"/>
    </row>
    <row r="85" spans="1:13" ht="15.75" hidden="1" thickBot="1" x14ac:dyDescent="0.3">
      <c r="A85" s="60"/>
      <c r="B85" s="411"/>
      <c r="C85" s="6"/>
      <c r="D85" s="113"/>
      <c r="E85" s="6"/>
      <c r="F85" s="89"/>
      <c r="G85" s="17"/>
      <c r="H85" s="44"/>
      <c r="I85" s="6"/>
      <c r="J85" s="113"/>
    </row>
    <row r="86" spans="1:13" ht="15.75" thickBot="1" x14ac:dyDescent="0.3">
      <c r="A86" s="515" t="s">
        <v>35</v>
      </c>
      <c r="B86" s="516"/>
      <c r="C86" s="516"/>
      <c r="D86" s="516"/>
      <c r="E86" s="516"/>
      <c r="F86" s="516"/>
      <c r="G86" s="516"/>
      <c r="H86" s="266">
        <f>SUM(H64:J85)</f>
        <v>562840.1399999999</v>
      </c>
      <c r="I86" s="266" t="e">
        <f>I64+I83+I70+I74+I75+#REF!+I81+I65+I67+I68+I69+I71+#REF!+I72</f>
        <v>#REF!</v>
      </c>
      <c r="J86" s="266" t="e">
        <f>J64+J83+J70+J74+J75+#REF!+J81+J65+J67+J68+J69+J71+#REF!+J72</f>
        <v>#REF!</v>
      </c>
      <c r="M86" s="36"/>
    </row>
    <row r="87" spans="1:13" hidden="1" x14ac:dyDescent="0.25">
      <c r="A87" s="7">
        <v>1</v>
      </c>
      <c r="B87" s="174" t="s">
        <v>47</v>
      </c>
      <c r="C87" s="113"/>
      <c r="D87" s="113"/>
      <c r="E87" s="113"/>
      <c r="F87" s="110"/>
      <c r="G87" s="57"/>
      <c r="H87" s="187"/>
      <c r="I87" s="166"/>
      <c r="J87" s="40"/>
    </row>
    <row r="88" spans="1:13" ht="15.75" hidden="1" thickBot="1" x14ac:dyDescent="0.3">
      <c r="A88" s="7"/>
      <c r="B88" s="142"/>
      <c r="C88" s="113"/>
      <c r="D88" s="113"/>
      <c r="E88" s="113"/>
      <c r="F88" s="110"/>
      <c r="G88" s="151"/>
      <c r="H88" s="169"/>
      <c r="I88" s="175"/>
      <c r="J88" s="319"/>
    </row>
    <row r="89" spans="1:13" hidden="1" x14ac:dyDescent="0.25">
      <c r="A89" s="7"/>
      <c r="B89" s="142"/>
      <c r="C89" s="7"/>
      <c r="D89" s="113"/>
      <c r="E89" s="7"/>
      <c r="F89" s="110"/>
      <c r="G89" s="151"/>
      <c r="H89" s="168"/>
      <c r="I89" s="175"/>
      <c r="J89" s="319"/>
    </row>
    <row r="90" spans="1:13" ht="15.75" hidden="1" thickBot="1" x14ac:dyDescent="0.3">
      <c r="A90" s="37"/>
      <c r="B90" s="50"/>
      <c r="C90" s="7"/>
      <c r="D90" s="113"/>
      <c r="E90" s="7"/>
      <c r="F90" s="112"/>
      <c r="G90" s="152"/>
      <c r="H90" s="169"/>
      <c r="I90" s="175"/>
      <c r="J90" s="319"/>
    </row>
    <row r="91" spans="1:13" ht="15.75" thickBot="1" x14ac:dyDescent="0.3">
      <c r="A91" s="517" t="s">
        <v>48</v>
      </c>
      <c r="B91" s="518"/>
      <c r="C91" s="518"/>
      <c r="D91" s="518"/>
      <c r="E91" s="518"/>
      <c r="F91" s="518"/>
      <c r="G91" s="518"/>
      <c r="H91" s="264">
        <f>SUM(H87:H90)</f>
        <v>0</v>
      </c>
      <c r="I91" s="284">
        <f t="shared" ref="I91:J91" si="3">SUM(I87:I90)</f>
        <v>0</v>
      </c>
      <c r="J91" s="264">
        <f t="shared" si="3"/>
        <v>0</v>
      </c>
    </row>
    <row r="92" spans="1:13" ht="15.75" thickBot="1" x14ac:dyDescent="0.3">
      <c r="A92" s="517" t="s">
        <v>17</v>
      </c>
      <c r="B92" s="518"/>
      <c r="C92" s="518"/>
      <c r="D92" s="518"/>
      <c r="E92" s="518"/>
      <c r="F92" s="518"/>
      <c r="G92" s="518"/>
      <c r="H92" s="264">
        <f>H24+H63+H91+H35+H50+H42+H86</f>
        <v>666492.35999999987</v>
      </c>
      <c r="I92" s="264" t="e">
        <f>I24+I63+I91+I35+I50+I42+I86</f>
        <v>#REF!</v>
      </c>
      <c r="J92" s="264" t="e">
        <f>H92-I92</f>
        <v>#REF!</v>
      </c>
    </row>
  </sheetData>
  <mergeCells count="16">
    <mergeCell ref="A36:A37"/>
    <mergeCell ref="C5:C6"/>
    <mergeCell ref="A24:G24"/>
    <mergeCell ref="B25:B27"/>
    <mergeCell ref="B28:B34"/>
    <mergeCell ref="B35:G35"/>
    <mergeCell ref="A86:G86"/>
    <mergeCell ref="A91:G91"/>
    <mergeCell ref="A92:G92"/>
    <mergeCell ref="A50:G50"/>
    <mergeCell ref="A63:G63"/>
    <mergeCell ref="B74:B75"/>
    <mergeCell ref="B81:B82"/>
    <mergeCell ref="B83:B84"/>
    <mergeCell ref="B76:B77"/>
    <mergeCell ref="B79:B80"/>
  </mergeCells>
  <pageMargins left="0" right="0" top="0" bottom="0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TESTE</vt:lpstr>
      <vt:lpstr>50%CV </vt:lpstr>
      <vt:lpstr>Unice 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2025-05-29T08:47:29Z</cp:lastPrinted>
  <dcterms:created xsi:type="dcterms:W3CDTF">2018-07-04T12:33:56Z</dcterms:created>
  <dcterms:modified xsi:type="dcterms:W3CDTF">2025-06-25T10:11:47Z</dcterms:modified>
</cp:coreProperties>
</file>