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4"/>
  </bookViews>
  <sheets>
    <sheet name="40%CV  " sheetId="19" r:id="rId1"/>
    <sheet name="PNS CV" sheetId="24" r:id="rId2"/>
    <sheet name="TESTE" sheetId="25" r:id="rId3"/>
    <sheet name="40%FEB.25" sheetId="26" r:id="rId4"/>
    <sheet name="50%CV " sheetId="28" r:id="rId5"/>
    <sheet name="Unice CV " sheetId="29" r:id="rId6"/>
    <sheet name="lista E " sheetId="30" r:id="rId7"/>
    <sheet name="40% MAR.25" sheetId="31" r:id="rId8"/>
  </sheets>
  <calcPr calcId="145621"/>
</workbook>
</file>

<file path=xl/calcChain.xml><?xml version="1.0" encoding="utf-8"?>
<calcChain xmlns="http://schemas.openxmlformats.org/spreadsheetml/2006/main">
  <c r="J67" i="31" l="1"/>
  <c r="J50" i="31"/>
  <c r="J45" i="31"/>
  <c r="J37" i="31"/>
  <c r="J32" i="31"/>
  <c r="J15" i="31"/>
  <c r="J68" i="31" l="1"/>
  <c r="H66" i="30"/>
  <c r="I32" i="26"/>
  <c r="I15" i="24" l="1"/>
  <c r="H35" i="29" l="1"/>
  <c r="H36" i="29"/>
  <c r="H50" i="29" l="1"/>
  <c r="H42" i="29"/>
  <c r="H24" i="29"/>
  <c r="H14" i="28"/>
  <c r="H25" i="28" l="1"/>
  <c r="I67" i="26" l="1"/>
  <c r="H86" i="29" l="1"/>
  <c r="I45" i="26" l="1"/>
  <c r="H65" i="19" l="1"/>
  <c r="H11" i="19"/>
  <c r="H41" i="28" l="1"/>
  <c r="I50" i="26" l="1"/>
  <c r="H23" i="25" l="1"/>
  <c r="I25" i="28" l="1"/>
  <c r="J25" i="28"/>
  <c r="I14" i="28"/>
  <c r="J14" i="28"/>
  <c r="I48" i="28"/>
  <c r="J48" i="28"/>
  <c r="H166" i="30" l="1"/>
  <c r="H156" i="30"/>
  <c r="I86" i="29" l="1"/>
  <c r="J86" i="29"/>
  <c r="I63" i="29"/>
  <c r="J63" i="29"/>
  <c r="I50" i="29"/>
  <c r="J50" i="29"/>
  <c r="I35" i="29"/>
  <c r="J35" i="29"/>
  <c r="I15" i="26" l="1"/>
  <c r="H57" i="19" l="1"/>
  <c r="H43" i="19"/>
  <c r="H48" i="28" l="1"/>
  <c r="J41" i="28"/>
  <c r="I55" i="25" l="1"/>
  <c r="J55" i="25"/>
  <c r="I23" i="25"/>
  <c r="J23" i="25"/>
  <c r="I19" i="25"/>
  <c r="J17" i="25"/>
  <c r="J18" i="25"/>
  <c r="J19" i="25" l="1"/>
  <c r="I23" i="24" l="1"/>
  <c r="I18" i="24"/>
  <c r="I24" i="24" l="1"/>
  <c r="J141" i="30" l="1"/>
  <c r="J166" i="30"/>
  <c r="I166" i="30"/>
  <c r="I156" i="30"/>
  <c r="J156" i="30"/>
  <c r="I141" i="30"/>
  <c r="H141" i="30"/>
  <c r="J91" i="30"/>
  <c r="I91" i="30"/>
  <c r="H91" i="30"/>
  <c r="J75" i="30"/>
  <c r="I75" i="30"/>
  <c r="H75" i="30"/>
  <c r="J68" i="30"/>
  <c r="I68" i="30"/>
  <c r="H68" i="30"/>
  <c r="I62" i="30"/>
  <c r="H62" i="30"/>
  <c r="J62" i="30"/>
  <c r="J51" i="30"/>
  <c r="I51" i="30"/>
  <c r="H51" i="30"/>
  <c r="I27" i="30"/>
  <c r="H27" i="30"/>
  <c r="J27" i="30"/>
  <c r="I167" i="30" l="1"/>
  <c r="J167" i="30"/>
  <c r="H167" i="30"/>
  <c r="J91" i="29" l="1"/>
  <c r="I91" i="29"/>
  <c r="H91" i="29"/>
  <c r="H63" i="29"/>
  <c r="H92" i="29" s="1"/>
  <c r="J42" i="29"/>
  <c r="I42" i="29"/>
  <c r="J24" i="29"/>
  <c r="I24" i="29"/>
  <c r="J33" i="28"/>
  <c r="J49" i="28" s="1"/>
  <c r="I33" i="28"/>
  <c r="H33" i="28"/>
  <c r="I30" i="28"/>
  <c r="H30" i="28"/>
  <c r="H49" i="28" l="1"/>
  <c r="I49" i="28"/>
  <c r="I92" i="29"/>
  <c r="J92" i="29" l="1"/>
  <c r="K67" i="26" l="1"/>
  <c r="J67" i="26"/>
  <c r="J50" i="26"/>
  <c r="K50" i="26"/>
  <c r="I37" i="26"/>
  <c r="I68" i="26" s="1"/>
  <c r="K32" i="26"/>
  <c r="J32" i="26"/>
  <c r="K15" i="26"/>
  <c r="J15" i="26"/>
  <c r="J68" i="26" l="1"/>
  <c r="K68" i="26"/>
  <c r="H55" i="25" l="1"/>
  <c r="H41" i="25"/>
  <c r="J29" i="25"/>
  <c r="J56" i="25" s="1"/>
  <c r="I29" i="25"/>
  <c r="I56" i="25" s="1"/>
  <c r="H29" i="25"/>
  <c r="H19" i="25"/>
  <c r="H56" i="25" l="1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<sst xmlns="http://schemas.openxmlformats.org/spreadsheetml/2006/main" count="701" uniqueCount="239">
  <si>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</si>
  <si>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</si>
  <si>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</si>
  <si>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</si>
  <si>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</si>
  <si>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</si>
  <si>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</si>
  <si>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</si>
  <si>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</si>
  <si>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</si>
  <si>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T O T A L  MEDIPLUS</t>
  </si>
  <si>
    <t>medicament</t>
  </si>
  <si>
    <t>Tip</t>
  </si>
  <si>
    <t>plata factura cesionata</t>
  </si>
  <si>
    <t>PENSIONARI 40%</t>
  </si>
  <si>
    <t>medic.</t>
  </si>
  <si>
    <t>TOTAL</t>
  </si>
  <si>
    <t>TOTAL MEDIPLUS EXIM</t>
  </si>
  <si>
    <t>TOTAL FARMEXIM</t>
  </si>
  <si>
    <t>T O T A L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</si>
  <si>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</si>
  <si>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</si>
  <si>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</si>
  <si>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</si>
  <si>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</si>
  <si>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</si>
  <si>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</si>
  <si>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</si>
  <si>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</si>
  <si>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</si>
  <si>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</si>
  <si>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 xml:space="preserve">ALLIANCE  HEALTHCARE </t>
  </si>
  <si>
    <t>FARMEXIM S. A.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</si>
  <si>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</si>
  <si>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</si>
  <si>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</si>
  <si>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PHARMAPHARM</t>
  </si>
  <si>
    <t>TOTAL PHARMAPHARM</t>
  </si>
  <si>
    <t>TOTAL GENERAL</t>
  </si>
  <si>
    <t xml:space="preserve">Nr.si data Contr. </t>
  </si>
  <si>
    <t>Nr. si data  facturii</t>
  </si>
  <si>
    <t>PENSIONARI 50% cv</t>
  </si>
  <si>
    <t>TRADING</t>
  </si>
  <si>
    <t xml:space="preserve">TOTAL FILDAS TRADING </t>
  </si>
  <si>
    <t>FILDAS TRADING</t>
  </si>
  <si>
    <t>TOTAL FILDAS TRADING</t>
  </si>
  <si>
    <t>T O T A L  ALLIANCE HEALTHCARE</t>
  </si>
  <si>
    <t>TOTAL ALLIANCE HEALTHCARE</t>
  </si>
  <si>
    <t xml:space="preserve">FILDAS </t>
  </si>
  <si>
    <t>TOTAL  MEDIPLUS EXIM</t>
  </si>
  <si>
    <t>Tip medicament</t>
  </si>
  <si>
    <t xml:space="preserve"> HEALTHCARE 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</si>
  <si>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</si>
  <si>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</si>
  <si>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</si>
  <si>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</si>
  <si>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valoare factura </t>
  </si>
  <si>
    <t>Valoare factura cesionata lei</t>
  </si>
  <si>
    <t>valoare factura cesionata</t>
  </si>
  <si>
    <t>decontare</t>
  </si>
  <si>
    <t>Propus spre</t>
  </si>
  <si>
    <t>valoare factura</t>
  </si>
  <si>
    <t xml:space="preserve">TOTAL GENERAL </t>
  </si>
  <si>
    <t>PHARMA</t>
  </si>
  <si>
    <t>T O T A L  PHARMA</t>
  </si>
  <si>
    <t>TOTAL  ROPHARMA LOGISTIC</t>
  </si>
  <si>
    <t xml:space="preserve">FILDAS TRADING </t>
  </si>
  <si>
    <t>DONA LOGISTIC</t>
  </si>
  <si>
    <t>TOTAL TELECREDIT IFN</t>
  </si>
  <si>
    <t>TELECREDIT IFN</t>
  </si>
  <si>
    <t>PENSIONARI 40% CV</t>
  </si>
  <si>
    <t>TOTAL DONA LOGISTIC</t>
  </si>
  <si>
    <t>T O TAL DONA LOGISTICA</t>
  </si>
  <si>
    <t>Decontat</t>
  </si>
  <si>
    <t>anterior</t>
  </si>
  <si>
    <t xml:space="preserve"> factura</t>
  </si>
  <si>
    <t xml:space="preserve">                                                          TOTAL DONA LOGISTICA</t>
  </si>
  <si>
    <t>Rest de plata</t>
  </si>
  <si>
    <t>T OTAL FILDAS TRADING</t>
  </si>
  <si>
    <t>SUBLISTA E</t>
  </si>
  <si>
    <t>sublistele E1 si E2 compensate 50%+100%</t>
  </si>
  <si>
    <t>Plata factura cesionata</t>
  </si>
  <si>
    <t>ALLIANCE HEALTHCARE</t>
  </si>
  <si>
    <t>PHARMAFARM</t>
  </si>
  <si>
    <t>TOTAL  DONA LOGISTICA</t>
  </si>
  <si>
    <t>TESTE DE AUTOMONITORIZARE</t>
  </si>
  <si>
    <t xml:space="preserve">MEDIPLUS EXIM </t>
  </si>
  <si>
    <t>Ramas de</t>
  </si>
  <si>
    <t>plata</t>
  </si>
  <si>
    <t xml:space="preserve">Propus spre </t>
  </si>
  <si>
    <t xml:space="preserve"> </t>
  </si>
  <si>
    <t>ROPHARMA SA</t>
  </si>
  <si>
    <t>TOTAL ROPHARMA SA</t>
  </si>
  <si>
    <t>CAS MARAMURES</t>
  </si>
  <si>
    <t>TOTAL ALLIANCE HEALTHCARE ROMANIA</t>
  </si>
  <si>
    <t xml:space="preserve">HEALTHCARE </t>
  </si>
  <si>
    <t>HEALTHCARE</t>
  </si>
  <si>
    <t>PNS CV</t>
  </si>
  <si>
    <t>PLATI  CESIUNI  MAI  2025</t>
  </si>
  <si>
    <t>PLATI  CESIUNI        MAI 2025</t>
  </si>
  <si>
    <t>PLATI CESIUNI     MAI 2025</t>
  </si>
  <si>
    <t>PLATI  CESIUNI      MAI 2025</t>
  </si>
  <si>
    <t>PLATI CESIUNI TESTE       MAI 2025</t>
  </si>
  <si>
    <t>MAR.2025</t>
  </si>
  <si>
    <t>APR.2025</t>
  </si>
  <si>
    <t>GENTIANA</t>
  </si>
  <si>
    <t>MAI.2025</t>
  </si>
  <si>
    <t>NORDPHARM</t>
  </si>
  <si>
    <t>50509/12.03.2025</t>
  </si>
  <si>
    <t>3776/09.04.2025</t>
  </si>
  <si>
    <t>LUMILEVA</t>
  </si>
  <si>
    <t>120/10.03.2025</t>
  </si>
  <si>
    <t>3423/31.03.2025</t>
  </si>
  <si>
    <t>LUANA FARM</t>
  </si>
  <si>
    <t>1153/21.03.2025</t>
  </si>
  <si>
    <t>3394/31.03.2025</t>
  </si>
  <si>
    <t>CRISFARM</t>
  </si>
  <si>
    <t>127/19.03.2025</t>
  </si>
  <si>
    <t>3194/26.03.2025</t>
  </si>
  <si>
    <t>SALIX</t>
  </si>
  <si>
    <t>207/12.05.2025</t>
  </si>
  <si>
    <t>5251/20.05.2025</t>
  </si>
  <si>
    <t>NOVA APOTEKA</t>
  </si>
  <si>
    <t>201/12.05.2025</t>
  </si>
  <si>
    <t>5252/20.05.2025</t>
  </si>
  <si>
    <t>EARLY MOON</t>
  </si>
  <si>
    <t>199/12.05.2025</t>
  </si>
  <si>
    <t>5255/20.05.2025</t>
  </si>
  <si>
    <t>COMIRO</t>
  </si>
  <si>
    <t>203/12.05.2025</t>
  </si>
  <si>
    <t>5256/20.05.2025</t>
  </si>
  <si>
    <t>SILVER WOOLF</t>
  </si>
  <si>
    <t>205/12.05.2025</t>
  </si>
  <si>
    <t>5257/20.05.2025</t>
  </si>
  <si>
    <t>PLATI CESIUNI PROGRAME                MAI 2025</t>
  </si>
  <si>
    <t>Teste</t>
  </si>
  <si>
    <t>GE HOR 138/04.03.2025</t>
  </si>
  <si>
    <t>GE EN 383/04.03.2025</t>
  </si>
  <si>
    <t>GENTIANA 356/03.03.2025</t>
  </si>
  <si>
    <t>GE GEN 353/04.03.2025</t>
  </si>
  <si>
    <t>GE MOL 257/04.03.2025</t>
  </si>
  <si>
    <t xml:space="preserve">Teste </t>
  </si>
  <si>
    <t>AQUA 1310/04.03.2025</t>
  </si>
  <si>
    <t>Unice CV</t>
  </si>
  <si>
    <t>LUA 815/28.02.2025</t>
  </si>
  <si>
    <t>MMSAL 1202/04.03.2025</t>
  </si>
  <si>
    <t>N 10540/04.03.2025</t>
  </si>
  <si>
    <t>NN 303/04.03.2025</t>
  </si>
  <si>
    <t>GALENIC MOL</t>
  </si>
  <si>
    <t>197/12.05.2025</t>
  </si>
  <si>
    <t>5253/20.05.2025</t>
  </si>
  <si>
    <t>GM 1445/04.03.2025</t>
  </si>
  <si>
    <t>EM 341/04.03.2025</t>
  </si>
  <si>
    <t>AQUA 1308/04.03.2025</t>
  </si>
  <si>
    <t>SACA 1360/04.03.2025</t>
  </si>
  <si>
    <t>COAS 253/04.03.2025</t>
  </si>
  <si>
    <t>CLT 267/04.03.2025</t>
  </si>
  <si>
    <t>REMEDIUM</t>
  </si>
  <si>
    <t>137/21.03.2025</t>
  </si>
  <si>
    <t>3421/31.03.2025</t>
  </si>
  <si>
    <t>R 843/04.03.2025</t>
  </si>
  <si>
    <t>LUM 10004/04.03.2025</t>
  </si>
  <si>
    <t>GE HOR 136/04.03.2025</t>
  </si>
  <si>
    <t>GE EN 381/04.03.2025</t>
  </si>
  <si>
    <t>GENTIANA 354/03.03.2025</t>
  </si>
  <si>
    <t>GE GEN 351/04.03.2025</t>
  </si>
  <si>
    <t>GE MOL 255/04.03.2025</t>
  </si>
  <si>
    <t>Pensionari CV</t>
  </si>
  <si>
    <t>GENTIANA 353/03.03.2025</t>
  </si>
  <si>
    <t>GE MOL 254/04.03.2025</t>
  </si>
  <si>
    <t xml:space="preserve">                                                          TOTAL ROPHARMA SA</t>
  </si>
  <si>
    <t>SACA 1359/04.03.2025</t>
  </si>
  <si>
    <t>LUA 814/28.02.2025</t>
  </si>
  <si>
    <t>Pensionari</t>
  </si>
  <si>
    <t>195/07.03.2025</t>
  </si>
  <si>
    <t>5250/20.05.2025</t>
  </si>
  <si>
    <t>GENTIANA 000357/03.03.2025</t>
  </si>
  <si>
    <t>GE EN 00384/04.03.2025</t>
  </si>
  <si>
    <t>MMSAL 1204/04.03.2025</t>
  </si>
  <si>
    <t>N 10542/04.03.2025</t>
  </si>
  <si>
    <t>NN 305/04.03.2025</t>
  </si>
  <si>
    <t>GM 1447/04.03.2025</t>
  </si>
  <si>
    <t>EM 343/04.03.2025</t>
  </si>
  <si>
    <t>AQUA 1311/04.03.2025</t>
  </si>
  <si>
    <t>SACA 1362/04.03.2025</t>
  </si>
  <si>
    <t>COAS 255/04.03.2025</t>
  </si>
  <si>
    <t>CLT 269/04.03.2025</t>
  </si>
  <si>
    <t xml:space="preserve">Pensionari </t>
  </si>
  <si>
    <t>CRISV 1961/28.02.2025</t>
  </si>
  <si>
    <t>CRISR 2773/28.02.2025</t>
  </si>
  <si>
    <t>CRISV 1960/28.02.2025</t>
  </si>
  <si>
    <t>CRISR 2772/28.02.2025</t>
  </si>
  <si>
    <t>120/13.03.2025</t>
  </si>
  <si>
    <t>2992/20.03.2025</t>
  </si>
  <si>
    <t>PNS-CV</t>
  </si>
  <si>
    <t>NPHCAS 12620/01.02.2025</t>
  </si>
  <si>
    <t>TOTAL ROPHARMA S A</t>
  </si>
  <si>
    <t>ROPHARMA</t>
  </si>
  <si>
    <t>TOTAL ROPHARMA</t>
  </si>
  <si>
    <t xml:space="preserve">Sublista E </t>
  </si>
  <si>
    <t>GENTIANA 358/03.03.2025</t>
  </si>
  <si>
    <t>GE GEN 355/04.03.2025</t>
  </si>
  <si>
    <t>GE MOL 259/04.03.2025</t>
  </si>
  <si>
    <t>ROPHARMA S A</t>
  </si>
  <si>
    <t>Sublista E</t>
  </si>
  <si>
    <t>CRISV 1963/28.02.2025</t>
  </si>
  <si>
    <t>MMSAL 1205/04.03.2025</t>
  </si>
  <si>
    <t>N 10543/04.03.2025</t>
  </si>
  <si>
    <t>GM 1448/04.03.2025</t>
  </si>
  <si>
    <t>AQUA 1312/04.03.2025</t>
  </si>
  <si>
    <t>CLT 270/04.03.2025</t>
  </si>
  <si>
    <t>1177/05.05.2025</t>
  </si>
  <si>
    <t>4690/07.05.2025</t>
  </si>
  <si>
    <t>LUA 822/31.03.2025</t>
  </si>
  <si>
    <t>211/12.05.2025</t>
  </si>
  <si>
    <t>5246/20.05.2025</t>
  </si>
  <si>
    <t>GM 1452/03.04.2025</t>
  </si>
  <si>
    <t>215/12.05.2025</t>
  </si>
  <si>
    <t>5247/20.05.2025</t>
  </si>
  <si>
    <t>MMSAL 1209/03.04.2025</t>
  </si>
  <si>
    <t>213/12.05.2025</t>
  </si>
  <si>
    <t>5248/20.05.2025</t>
  </si>
  <si>
    <t>EM 347/03.04.2025</t>
  </si>
  <si>
    <t>217/12.05.2025</t>
  </si>
  <si>
    <t>5249/20.05.2025</t>
  </si>
  <si>
    <t>CLT 275/03.04.2025</t>
  </si>
  <si>
    <t>209/12.05.2025</t>
  </si>
  <si>
    <t>5254/20.05.2025</t>
  </si>
  <si>
    <t>N 10548/07.04.2025</t>
  </si>
  <si>
    <t>50533/29.04.2025</t>
  </si>
  <si>
    <t>5143/16.05.2025</t>
  </si>
  <si>
    <t>GENTIANA 000364/03.04.2025</t>
  </si>
  <si>
    <t>153/24.04.2025</t>
  </si>
  <si>
    <t>4872/12.05.2025</t>
  </si>
  <si>
    <t>LUM10009/09.04.2025</t>
  </si>
  <si>
    <t>PENSIONARI 40% FEB.II 2025</t>
  </si>
  <si>
    <t>189/07.03.2025</t>
  </si>
  <si>
    <t>2932/19.03.2025</t>
  </si>
  <si>
    <t>GENTIANA000347/03.02.2025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</si>
</sst>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10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11" fillId="0" borderId="0"/>
    <xf numFmtId="0" fontId="24" fillId="3" borderId="61" applyNumberFormat="0" applyAlignment="0" applyProtection="0"/>
  </cellStyleXfs>
  <cellXfs count="1034">
    <xf numFmtId="0" fontId="0" fillId="0" borderId="0" xfId="0"/>
    <xf numFmtId="0" fontId="13" fillId="0" borderId="0" xfId="0" applyFont="1"/>
    <xf numFmtId="0" fontId="12" fillId="0" borderId="2" xfId="1" applyFont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4" fillId="0" borderId="0" xfId="0" applyFont="1"/>
    <xf numFmtId="0" fontId="0" fillId="0" borderId="21" xfId="0" applyBorder="1"/>
    <xf numFmtId="0" fontId="0" fillId="0" borderId="14" xfId="0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32" xfId="0" applyBorder="1"/>
    <xf numFmtId="0" fontId="12" fillId="0" borderId="17" xfId="1" applyFont="1" applyBorder="1" applyAlignment="1">
      <alignment horizontal="center"/>
    </xf>
    <xf numFmtId="4" fontId="0" fillId="0" borderId="35" xfId="0" applyNumberFormat="1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4" fillId="0" borderId="25" xfId="0" applyNumberFormat="1" applyFont="1" applyBorder="1"/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0" fontId="0" fillId="0" borderId="14" xfId="0" applyFill="1" applyBorder="1"/>
    <xf numFmtId="4" fontId="0" fillId="0" borderId="30" xfId="0" applyNumberFormat="1" applyBorder="1"/>
    <xf numFmtId="4" fontId="0" fillId="0" borderId="0" xfId="0" applyNumberFormat="1"/>
    <xf numFmtId="0" fontId="14" fillId="0" borderId="17" xfId="0" applyFont="1" applyBorder="1" applyAlignmen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12" fillId="0" borderId="5" xfId="1" applyFont="1" applyBorder="1" applyAlignment="1">
      <alignment horizontal="center"/>
    </xf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0" fontId="0" fillId="0" borderId="23" xfId="0" applyFill="1" applyBorder="1"/>
    <xf numFmtId="4" fontId="14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9" xfId="0" applyBorder="1"/>
    <xf numFmtId="0" fontId="0" fillId="0" borderId="52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12" fillId="0" borderId="16" xfId="1" applyFont="1" applyBorder="1" applyAlignment="1">
      <alignment horizontal="center"/>
    </xf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12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8" fillId="0" borderId="17" xfId="0" applyFont="1" applyBorder="1" applyAlignment="1">
      <alignment horizontal="right" vertical="top" wrapText="1"/>
    </xf>
    <xf numFmtId="0" fontId="14" fillId="0" borderId="0" xfId="0" applyFont="1" applyBorder="1"/>
    <xf numFmtId="0" fontId="12" fillId="0" borderId="0" xfId="1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25" xfId="0" applyBorder="1"/>
    <xf numFmtId="4" fontId="0" fillId="0" borderId="20" xfId="0" applyNumberFormat="1" applyBorder="1"/>
    <xf numFmtId="0" fontId="0" fillId="0" borderId="4" xfId="0" applyFill="1" applyBorder="1"/>
    <xf numFmtId="4" fontId="0" fillId="0" borderId="0" xfId="0" applyNumberFormat="1" applyFill="1" applyBorder="1"/>
    <xf numFmtId="0" fontId="12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11" fillId="0" borderId="52" xfId="1" applyFont="1" applyBorder="1" applyAlignment="1">
      <alignment horizontal="right" vertical="top"/>
    </xf>
    <xf numFmtId="0" fontId="10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4" xfId="0" applyFill="1" applyBorder="1"/>
    <xf numFmtId="0" fontId="0" fillId="0" borderId="26" xfId="0" applyFill="1" applyBorder="1" applyAlignment="1">
      <alignment horizontal="right"/>
    </xf>
    <xf numFmtId="4" fontId="0" fillId="0" borderId="54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12" fillId="0" borderId="28" xfId="1" applyFont="1" applyBorder="1" applyAlignment="1">
      <alignment horizontal="center" vertical="top"/>
    </xf>
    <xf numFmtId="0" fontId="0" fillId="0" borderId="34" xfId="0" applyBorder="1" applyAlignment="1">
      <alignment horizontal="center" vertical="top" wrapText="1"/>
    </xf>
    <xf numFmtId="14" fontId="0" fillId="0" borderId="26" xfId="0" applyNumberFormat="1" applyBorder="1"/>
    <xf numFmtId="0" fontId="14" fillId="0" borderId="21" xfId="0" applyFont="1" applyBorder="1" applyAlignment="1"/>
    <xf numFmtId="0" fontId="0" fillId="0" borderId="17" xfId="0" applyFill="1" applyBorder="1"/>
    <xf numFmtId="0" fontId="12" fillId="0" borderId="25" xfId="1" applyFont="1" applyBorder="1" applyAlignment="1">
      <alignment horizontal="right"/>
    </xf>
    <xf numFmtId="0" fontId="12" fillId="0" borderId="26" xfId="1" applyFont="1" applyBorder="1" applyAlignment="1">
      <alignment horizontal="center" vertical="center"/>
    </xf>
    <xf numFmtId="0" fontId="0" fillId="0" borderId="39" xfId="0" applyFont="1" applyFill="1" applyBorder="1"/>
    <xf numFmtId="0" fontId="18" fillId="0" borderId="25" xfId="0" applyFont="1" applyBorder="1" applyAlignment="1">
      <alignment horizontal="right" vertical="top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4" fontId="0" fillId="0" borderId="32" xfId="0" applyNumberFormat="1" applyBorder="1"/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4" fillId="0" borderId="54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14" fontId="0" fillId="0" borderId="54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4" fontId="0" fillId="2" borderId="0" xfId="0" applyNumberFormat="1" applyFill="1" applyBorder="1"/>
    <xf numFmtId="0" fontId="11" fillId="0" borderId="1" xfId="1" applyFont="1" applyBorder="1" applyAlignment="1">
      <alignment horizontal="right" vertical="top"/>
    </xf>
    <xf numFmtId="0" fontId="14" fillId="0" borderId="26" xfId="0" applyFont="1" applyBorder="1" applyAlignment="1">
      <alignment wrapText="1"/>
    </xf>
    <xf numFmtId="0" fontId="14" fillId="0" borderId="42" xfId="0" applyFont="1" applyBorder="1"/>
    <xf numFmtId="0" fontId="8" fillId="0" borderId="25" xfId="0" applyFont="1" applyBorder="1" applyAlignment="1">
      <alignment horizontal="center"/>
    </xf>
    <xf numFmtId="0" fontId="14" fillId="0" borderId="36" xfId="0" applyFont="1" applyBorder="1" applyAlignment="1">
      <alignment wrapText="1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4" xfId="0" applyFill="1" applyBorder="1" applyAlignment="1">
      <alignment horizontal="left"/>
    </xf>
    <xf numFmtId="4" fontId="0" fillId="0" borderId="26" xfId="0" applyNumberFormat="1" applyFill="1" applyBorder="1"/>
    <xf numFmtId="0" fontId="14" fillId="0" borderId="54" xfId="0" applyFont="1" applyBorder="1" applyAlignment="1">
      <alignment horizontal="center" vertical="top"/>
    </xf>
    <xf numFmtId="0" fontId="0" fillId="0" borderId="48" xfId="0" applyFill="1" applyBorder="1"/>
    <xf numFmtId="0" fontId="11" fillId="0" borderId="28" xfId="1" applyFont="1" applyBorder="1" applyAlignment="1">
      <alignment horizontal="right" vertical="top"/>
    </xf>
    <xf numFmtId="0" fontId="10" fillId="0" borderId="3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14" fontId="0" fillId="0" borderId="25" xfId="0" applyNumberFormat="1" applyBorder="1"/>
    <xf numFmtId="14" fontId="0" fillId="0" borderId="54" xfId="0" applyNumberFormat="1" applyFill="1" applyBorder="1"/>
    <xf numFmtId="0" fontId="0" fillId="0" borderId="0" xfId="0" applyAlignment="1"/>
    <xf numFmtId="0" fontId="0" fillId="0" borderId="54" xfId="0" applyFill="1" applyBorder="1" applyAlignment="1">
      <alignment horizontal="left" vertical="top"/>
    </xf>
    <xf numFmtId="0" fontId="18" fillId="0" borderId="6" xfId="0" applyFont="1" applyBorder="1" applyAlignment="1">
      <alignment horizontal="right" vertical="top" wrapText="1"/>
    </xf>
    <xf numFmtId="0" fontId="0" fillId="0" borderId="25" xfId="0" applyFill="1" applyBorder="1" applyAlignment="1">
      <alignment horizontal="left"/>
    </xf>
    <xf numFmtId="4" fontId="14" fillId="0" borderId="54" xfId="0" applyNumberFormat="1" applyFont="1" applyBorder="1"/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7" xfId="0" applyBorder="1" applyAlignment="1"/>
    <xf numFmtId="0" fontId="0" fillId="0" borderId="62" xfId="0" applyBorder="1"/>
    <xf numFmtId="0" fontId="0" fillId="0" borderId="47" xfId="0" applyFill="1" applyBorder="1" applyAlignment="1">
      <alignment vertical="top"/>
    </xf>
    <xf numFmtId="0" fontId="0" fillId="0" borderId="62" xfId="0" applyFill="1" applyBorder="1"/>
    <xf numFmtId="0" fontId="18" fillId="0" borderId="10" xfId="0" applyFont="1" applyBorder="1" applyAlignment="1">
      <alignment horizontal="right" vertical="top" wrapText="1"/>
    </xf>
    <xf numFmtId="0" fontId="0" fillId="0" borderId="57" xfId="0" applyFill="1" applyBorder="1"/>
    <xf numFmtId="14" fontId="0" fillId="0" borderId="54" xfId="0" applyNumberFormat="1" applyBorder="1" applyAlignment="1"/>
    <xf numFmtId="0" fontId="12" fillId="0" borderId="26" xfId="1" applyFont="1" applyBorder="1" applyAlignment="1">
      <alignment horizontal="center"/>
    </xf>
    <xf numFmtId="0" fontId="0" fillId="0" borderId="47" xfId="0" applyFill="1" applyBorder="1"/>
    <xf numFmtId="0" fontId="6" fillId="0" borderId="3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54" xfId="0" applyBorder="1"/>
    <xf numFmtId="0" fontId="12" fillId="0" borderId="2" xfId="1" applyFont="1" applyBorder="1" applyAlignment="1">
      <alignment horizontal="center" wrapText="1"/>
    </xf>
    <xf numFmtId="0" fontId="5" fillId="0" borderId="5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25" fillId="2" borderId="71" xfId="2" applyFont="1" applyFill="1" applyBorder="1"/>
    <xf numFmtId="0" fontId="25" fillId="2" borderId="72" xfId="2" applyFont="1" applyFill="1" applyBorder="1"/>
    <xf numFmtId="0" fontId="25" fillId="2" borderId="74" xfId="2" applyFont="1" applyFill="1" applyBorder="1" applyAlignment="1">
      <alignment horizontal="center"/>
    </xf>
    <xf numFmtId="0" fontId="25" fillId="2" borderId="75" xfId="2" applyFont="1" applyFill="1" applyBorder="1" applyAlignment="1">
      <alignment horizontal="center"/>
    </xf>
    <xf numFmtId="0" fontId="25" fillId="2" borderId="74" xfId="2" applyFont="1" applyFill="1" applyBorder="1" applyAlignment="1">
      <alignment horizontal="right" wrapText="1"/>
    </xf>
    <xf numFmtId="0" fontId="21" fillId="2" borderId="75" xfId="2" applyFont="1" applyFill="1" applyBorder="1" applyAlignment="1">
      <alignment vertical="top"/>
    </xf>
    <xf numFmtId="0" fontId="25" fillId="2" borderId="76" xfId="2" applyFont="1" applyFill="1" applyBorder="1" applyAlignment="1">
      <alignment horizontal="center" wrapText="1"/>
    </xf>
    <xf numFmtId="0" fontId="21" fillId="2" borderId="80" xfId="2" applyFont="1" applyFill="1" applyBorder="1"/>
    <xf numFmtId="0" fontId="21" fillId="2" borderId="81" xfId="2" applyFont="1" applyFill="1" applyBorder="1"/>
    <xf numFmtId="0" fontId="21" fillId="2" borderId="71" xfId="2" applyFont="1" applyFill="1" applyBorder="1"/>
    <xf numFmtId="0" fontId="21" fillId="2" borderId="9" xfId="2" applyFont="1" applyFill="1" applyBorder="1"/>
    <xf numFmtId="0" fontId="21" fillId="2" borderId="76" xfId="2" applyFont="1" applyFill="1" applyBorder="1" applyAlignment="1">
      <alignment vertical="top"/>
    </xf>
    <xf numFmtId="0" fontId="25" fillId="2" borderId="86" xfId="2" applyFont="1" applyFill="1" applyBorder="1"/>
    <xf numFmtId="0" fontId="25" fillId="2" borderId="0" xfId="2" applyFont="1" applyFill="1" applyBorder="1"/>
    <xf numFmtId="0" fontId="0" fillId="0" borderId="40" xfId="0" applyFont="1" applyFill="1" applyBorder="1"/>
    <xf numFmtId="0" fontId="0" fillId="0" borderId="12" xfId="0" applyBorder="1"/>
    <xf numFmtId="0" fontId="12" fillId="0" borderId="34" xfId="1" applyFont="1" applyBorder="1" applyAlignment="1">
      <alignment horizontal="center"/>
    </xf>
    <xf numFmtId="0" fontId="0" fillId="2" borderId="26" xfId="0" applyFill="1" applyBorder="1" applyAlignment="1">
      <alignment vertical="top"/>
    </xf>
    <xf numFmtId="0" fontId="0" fillId="2" borderId="54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12" fillId="0" borderId="25" xfId="1" applyFont="1" applyBorder="1" applyAlignment="1">
      <alignment horizontal="center" vertical="top"/>
    </xf>
    <xf numFmtId="0" fontId="0" fillId="0" borderId="64" xfId="0" applyBorder="1"/>
    <xf numFmtId="0" fontId="14" fillId="0" borderId="21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14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20" fillId="0" borderId="54" xfId="0" applyNumberFormat="1" applyFont="1" applyBorder="1" applyAlignment="1">
      <alignment vertical="top" wrapText="1"/>
    </xf>
    <xf numFmtId="0" fontId="14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9" fillId="0" borderId="54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2" fillId="0" borderId="54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5" xfId="0" applyFill="1" applyBorder="1" applyAlignment="1">
      <alignment horizontal="right"/>
    </xf>
    <xf numFmtId="0" fontId="25" fillId="2" borderId="79" xfId="2" applyFont="1" applyFill="1" applyBorder="1" applyAlignment="1">
      <alignment horizontal="right" wrapText="1"/>
    </xf>
    <xf numFmtId="0" fontId="25" fillId="2" borderId="81" xfId="2" applyFont="1" applyFill="1" applyBorder="1" applyAlignment="1">
      <alignment horizontal="right" wrapText="1"/>
    </xf>
    <xf numFmtId="49" fontId="25" fillId="2" borderId="88" xfId="2" applyNumberFormat="1" applyFont="1" applyFill="1" applyBorder="1" applyAlignment="1">
      <alignment vertical="top" wrapText="1"/>
    </xf>
    <xf numFmtId="49" fontId="25" fillId="2" borderId="89" xfId="2" applyNumberFormat="1" applyFont="1" applyFill="1" applyBorder="1" applyAlignment="1">
      <alignment vertical="top" wrapText="1"/>
    </xf>
    <xf numFmtId="0" fontId="0" fillId="0" borderId="42" xfId="0" applyBorder="1" applyAlignment="1">
      <alignment vertical="center"/>
    </xf>
    <xf numFmtId="0" fontId="0" fillId="0" borderId="53" xfId="0" applyFill="1" applyBorder="1"/>
    <xf numFmtId="49" fontId="0" fillId="0" borderId="52" xfId="0" applyNumberFormat="1" applyBorder="1"/>
    <xf numFmtId="0" fontId="0" fillId="0" borderId="54" xfId="0" applyBorder="1" applyAlignment="1"/>
    <xf numFmtId="0" fontId="14" fillId="0" borderId="25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0" fillId="0" borderId="55" xfId="0" applyFill="1" applyBorder="1"/>
    <xf numFmtId="0" fontId="0" fillId="0" borderId="47" xfId="0" applyBorder="1" applyAlignment="1"/>
    <xf numFmtId="0" fontId="0" fillId="0" borderId="54" xfId="0" applyBorder="1" applyAlignment="1">
      <alignment vertical="top"/>
    </xf>
    <xf numFmtId="0" fontId="0" fillId="0" borderId="17" xfId="0" applyBorder="1" applyAlignment="1">
      <alignment vertical="top"/>
    </xf>
    <xf numFmtId="0" fontId="14" fillId="0" borderId="25" xfId="0" applyFont="1" applyBorder="1" applyAlignment="1">
      <alignment horizontal="center"/>
    </xf>
    <xf numFmtId="0" fontId="11" fillId="0" borderId="17" xfId="1" applyFont="1" applyBorder="1" applyAlignment="1">
      <alignment horizontal="right" vertical="top"/>
    </xf>
    <xf numFmtId="0" fontId="26" fillId="0" borderId="26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2" fillId="0" borderId="54" xfId="1" applyFont="1" applyBorder="1" applyAlignment="1">
      <alignment horizontal="center" vertical="center"/>
    </xf>
    <xf numFmtId="0" fontId="12" fillId="0" borderId="23" xfId="1" applyFont="1" applyFill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85" xfId="0" applyBorder="1" applyAlignment="1">
      <alignment horizontal="right"/>
    </xf>
    <xf numFmtId="0" fontId="0" fillId="0" borderId="29" xfId="0" applyBorder="1" applyAlignment="1">
      <alignment horizontal="right"/>
    </xf>
    <xf numFmtId="0" fontId="12" fillId="0" borderId="26" xfId="1" applyFont="1" applyBorder="1" applyAlignment="1">
      <alignment horizontal="right"/>
    </xf>
    <xf numFmtId="0" fontId="12" fillId="0" borderId="26" xfId="1" applyFont="1" applyFill="1" applyBorder="1" applyAlignment="1">
      <alignment horizontal="center"/>
    </xf>
    <xf numFmtId="49" fontId="26" fillId="0" borderId="26" xfId="0" applyNumberFormat="1" applyFont="1" applyBorder="1" applyAlignment="1">
      <alignment vertical="top" wrapText="1"/>
    </xf>
    <xf numFmtId="4" fontId="0" fillId="0" borderId="85" xfId="0" applyNumberFormat="1" applyBorder="1"/>
    <xf numFmtId="4" fontId="0" fillId="0" borderId="63" xfId="0" applyNumberFormat="1" applyBorder="1"/>
    <xf numFmtId="4" fontId="0" fillId="0" borderId="93" xfId="0" applyNumberFormat="1" applyBorder="1"/>
    <xf numFmtId="4" fontId="0" fillId="0" borderId="10" xfId="0" applyNumberFormat="1" applyBorder="1"/>
    <xf numFmtId="0" fontId="0" fillId="0" borderId="85" xfId="0" applyBorder="1"/>
    <xf numFmtId="4" fontId="0" fillId="0" borderId="93" xfId="0" applyNumberFormat="1" applyFill="1" applyBorder="1"/>
    <xf numFmtId="0" fontId="0" fillId="0" borderId="50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96" xfId="0" applyNumberFormat="1" applyBorder="1"/>
    <xf numFmtId="4" fontId="0" fillId="0" borderId="62" xfId="0" applyNumberFormat="1" applyBorder="1"/>
    <xf numFmtId="4" fontId="0" fillId="0" borderId="65" xfId="0" applyNumberFormat="1" applyBorder="1"/>
    <xf numFmtId="4" fontId="0" fillId="0" borderId="65" xfId="0" applyNumberFormat="1" applyFill="1" applyBorder="1"/>
    <xf numFmtId="0" fontId="0" fillId="0" borderId="93" xfId="0" applyFill="1" applyBorder="1" applyAlignment="1">
      <alignment horizontal="right"/>
    </xf>
    <xf numFmtId="0" fontId="0" fillId="0" borderId="63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2" xfId="0" applyFill="1" applyBorder="1"/>
    <xf numFmtId="4" fontId="0" fillId="0" borderId="38" xfId="0" applyNumberFormat="1" applyBorder="1"/>
    <xf numFmtId="0" fontId="0" fillId="0" borderId="55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97" xfId="0" applyNumberFormat="1" applyBorder="1"/>
    <xf numFmtId="4" fontId="0" fillId="0" borderId="69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4" xfId="0" applyNumberFormat="1" applyBorder="1"/>
    <xf numFmtId="4" fontId="0" fillId="0" borderId="92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0" fillId="0" borderId="93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49" fontId="14" fillId="0" borderId="52" xfId="0" applyNumberFormat="1" applyFont="1" applyBorder="1"/>
    <xf numFmtId="0" fontId="0" fillId="0" borderId="69" xfId="0" applyBorder="1"/>
    <xf numFmtId="0" fontId="14" fillId="0" borderId="3" xfId="0" applyFont="1" applyBorder="1" applyAlignment="1">
      <alignment wrapText="1"/>
    </xf>
    <xf numFmtId="0" fontId="14" fillId="0" borderId="2" xfId="0" applyFont="1" applyBorder="1" applyAlignment="1">
      <alignment horizontal="center" wrapText="1"/>
    </xf>
    <xf numFmtId="0" fontId="0" fillId="0" borderId="35" xfId="0" applyBorder="1" applyAlignment="1">
      <alignment vertical="center"/>
    </xf>
    <xf numFmtId="0" fontId="12" fillId="0" borderId="54" xfId="1" applyFont="1" applyFill="1" applyBorder="1" applyAlignment="1">
      <alignment horizontal="center"/>
    </xf>
    <xf numFmtId="0" fontId="0" fillId="0" borderId="13" xfId="0" applyBorder="1"/>
    <xf numFmtId="0" fontId="0" fillId="0" borderId="30" xfId="0" applyBorder="1" applyAlignment="1"/>
    <xf numFmtId="4" fontId="0" fillId="0" borderId="70" xfId="0" applyNumberFormat="1" applyBorder="1"/>
    <xf numFmtId="4" fontId="0" fillId="0" borderId="46" xfId="0" applyNumberFormat="1" applyBorder="1"/>
    <xf numFmtId="0" fontId="0" fillId="0" borderId="45" xfId="0" applyBorder="1"/>
    <xf numFmtId="0" fontId="0" fillId="0" borderId="70" xfId="0" applyBorder="1"/>
    <xf numFmtId="0" fontId="0" fillId="0" borderId="46" xfId="0" applyBorder="1"/>
    <xf numFmtId="4" fontId="0" fillId="0" borderId="62" xfId="0" applyNumberFormat="1" applyFill="1" applyBorder="1"/>
    <xf numFmtId="0" fontId="0" fillId="0" borderId="62" xfId="0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21" fillId="2" borderId="87" xfId="2" applyFont="1" applyFill="1" applyBorder="1" applyAlignment="1">
      <alignment vertical="top"/>
    </xf>
    <xf numFmtId="0" fontId="21" fillId="2" borderId="84" xfId="2" applyFont="1" applyFill="1" applyBorder="1"/>
    <xf numFmtId="0" fontId="21" fillId="2" borderId="44" xfId="2" applyFont="1" applyFill="1" applyBorder="1"/>
    <xf numFmtId="0" fontId="0" fillId="0" borderId="25" xfId="0" applyBorder="1" applyAlignment="1">
      <alignment horizontal="right"/>
    </xf>
    <xf numFmtId="4" fontId="0" fillId="0" borderId="67" xfId="0" applyNumberFormat="1" applyBorder="1"/>
    <xf numFmtId="0" fontId="0" fillId="0" borderId="29" xfId="0" applyFill="1" applyBorder="1"/>
    <xf numFmtId="4" fontId="0" fillId="0" borderId="45" xfId="0" applyNumberFormat="1" applyBorder="1"/>
    <xf numFmtId="0" fontId="12" fillId="0" borderId="62" xfId="1" applyFont="1" applyFill="1" applyBorder="1" applyAlignment="1">
      <alignment horizontal="center"/>
    </xf>
    <xf numFmtId="0" fontId="12" fillId="0" borderId="65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85" xfId="0" applyBorder="1" applyAlignment="1">
      <alignment vertical="top"/>
    </xf>
    <xf numFmtId="14" fontId="0" fillId="0" borderId="57" xfId="0" applyNumberFormat="1" applyBorder="1"/>
    <xf numFmtId="4" fontId="0" fillId="0" borderId="54" xfId="0" applyNumberFormat="1" applyFill="1" applyBorder="1"/>
    <xf numFmtId="4" fontId="0" fillId="0" borderId="14" xfId="0" applyNumberFormat="1" applyBorder="1"/>
    <xf numFmtId="0" fontId="0" fillId="0" borderId="33" xfId="0" applyBorder="1"/>
    <xf numFmtId="0" fontId="0" fillId="0" borderId="28" xfId="0" applyFill="1" applyBorder="1"/>
    <xf numFmtId="0" fontId="25" fillId="2" borderId="79" xfId="2" applyFont="1" applyFill="1" applyBorder="1" applyAlignment="1">
      <alignment horizontal="center"/>
    </xf>
    <xf numFmtId="0" fontId="25" fillId="2" borderId="81" xfId="2" applyFont="1" applyFill="1" applyBorder="1" applyAlignment="1">
      <alignment horizontal="center"/>
    </xf>
    <xf numFmtId="0" fontId="25" fillId="2" borderId="82" xfId="2" applyFont="1" applyFill="1" applyBorder="1" applyAlignment="1">
      <alignment horizontal="right"/>
    </xf>
    <xf numFmtId="0" fontId="21" fillId="2" borderId="85" xfId="2" applyFont="1" applyFill="1" applyBorder="1" applyAlignment="1">
      <alignment horizontal="right"/>
    </xf>
    <xf numFmtId="0" fontId="21" fillId="2" borderId="29" xfId="2" applyFont="1" applyFill="1" applyBorder="1"/>
    <xf numFmtId="0" fontId="21" fillId="2" borderId="50" xfId="2" applyFont="1" applyFill="1" applyBorder="1" applyAlignment="1">
      <alignment horizontal="right"/>
    </xf>
    <xf numFmtId="0" fontId="0" fillId="0" borderId="35" xfId="0" applyBorder="1"/>
    <xf numFmtId="0" fontId="23" fillId="0" borderId="69" xfId="0" applyFont="1" applyBorder="1"/>
    <xf numFmtId="4" fontId="25" fillId="2" borderId="94" xfId="2" applyNumberFormat="1" applyFont="1" applyFill="1" applyBorder="1"/>
    <xf numFmtId="4" fontId="21" fillId="2" borderId="92" xfId="2" applyNumberFormat="1" applyFont="1" applyFill="1" applyBorder="1"/>
    <xf numFmtId="4" fontId="21" fillId="2" borderId="65" xfId="2" applyNumberFormat="1" applyFont="1" applyFill="1" applyBorder="1"/>
    <xf numFmtId="4" fontId="21" fillId="2" borderId="66" xfId="2" applyNumberFormat="1" applyFont="1" applyFill="1" applyBorder="1"/>
    <xf numFmtId="0" fontId="0" fillId="0" borderId="3" xfId="0" applyFill="1" applyBorder="1" applyAlignment="1"/>
    <xf numFmtId="4" fontId="0" fillId="0" borderId="92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12" fillId="0" borderId="6" xfId="1" applyFont="1" applyBorder="1" applyAlignment="1">
      <alignment horizontal="center"/>
    </xf>
    <xf numFmtId="0" fontId="12" fillId="0" borderId="26" xfId="1" applyFont="1" applyBorder="1" applyAlignment="1">
      <alignment horizontal="center" vertical="top"/>
    </xf>
    <xf numFmtId="49" fontId="26" fillId="0" borderId="26" xfId="0" applyNumberFormat="1" applyFont="1" applyBorder="1" applyAlignment="1">
      <alignment horizontal="center" vertical="center"/>
    </xf>
    <xf numFmtId="0" fontId="14" fillId="0" borderId="54" xfId="0" applyFont="1" applyBorder="1" applyAlignment="1"/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92" xfId="0" applyNumberFormat="1" applyBorder="1" applyAlignment="1">
      <alignment horizontal="right"/>
    </xf>
    <xf numFmtId="4" fontId="14" fillId="0" borderId="64" xfId="0" applyNumberFormat="1" applyFont="1" applyBorder="1"/>
    <xf numFmtId="4" fontId="8" fillId="0" borderId="65" xfId="0" applyNumberFormat="1" applyFont="1" applyBorder="1"/>
    <xf numFmtId="0" fontId="0" fillId="0" borderId="57" xfId="0" applyFill="1" applyBorder="1" applyAlignment="1">
      <alignment wrapText="1"/>
    </xf>
    <xf numFmtId="49" fontId="26" fillId="0" borderId="25" xfId="0" applyNumberFormat="1" applyFont="1" applyBorder="1" applyAlignment="1">
      <alignment vertical="top"/>
    </xf>
    <xf numFmtId="49" fontId="26" fillId="0" borderId="54" xfId="0" applyNumberFormat="1" applyFont="1" applyBorder="1" applyAlignment="1">
      <alignment vertical="top"/>
    </xf>
    <xf numFmtId="0" fontId="0" fillId="0" borderId="50" xfId="0" applyBorder="1" applyAlignment="1"/>
    <xf numFmtId="0" fontId="0" fillId="0" borderId="13" xfId="0" applyBorder="1"/>
    <xf numFmtId="0" fontId="0" fillId="0" borderId="53" xfId="0" applyBorder="1"/>
    <xf numFmtId="0" fontId="14" fillId="0" borderId="25" xfId="0" applyFont="1" applyBorder="1" applyAlignment="1">
      <alignment horizontal="center"/>
    </xf>
    <xf numFmtId="0" fontId="12" fillId="0" borderId="54" xfId="1" applyFont="1" applyBorder="1" applyAlignment="1">
      <alignment horizontal="center" vertical="top"/>
    </xf>
    <xf numFmtId="4" fontId="0" fillId="0" borderId="69" xfId="0" applyNumberFormat="1" applyFill="1" applyBorder="1"/>
    <xf numFmtId="4" fontId="0" fillId="0" borderId="46" xfId="0" applyNumberFormat="1" applyFill="1" applyBorder="1"/>
    <xf numFmtId="0" fontId="0" fillId="0" borderId="69" xfId="0" applyBorder="1" applyAlignment="1">
      <alignment vertical="top"/>
    </xf>
    <xf numFmtId="4" fontId="0" fillId="0" borderId="70" xfId="0" applyNumberFormat="1" applyBorder="1" applyAlignment="1">
      <alignment vertical="top"/>
    </xf>
    <xf numFmtId="4" fontId="0" fillId="0" borderId="69" xfId="0" applyNumberFormat="1" applyFill="1" applyBorder="1" applyAlignment="1">
      <alignment vertical="top"/>
    </xf>
    <xf numFmtId="0" fontId="0" fillId="0" borderId="92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14" fillId="0" borderId="8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0" fontId="12" fillId="0" borderId="42" xfId="1" applyFont="1" applyFill="1" applyBorder="1" applyAlignment="1">
      <alignment horizontal="center"/>
    </xf>
    <xf numFmtId="4" fontId="0" fillId="0" borderId="70" xfId="0" applyNumberFormat="1" applyFill="1" applyBorder="1"/>
    <xf numFmtId="4" fontId="0" fillId="0" borderId="45" xfId="0" applyNumberFormat="1" applyFill="1" applyBorder="1"/>
    <xf numFmtId="4" fontId="0" fillId="0" borderId="97" xfId="0" applyNumberFormat="1" applyFill="1" applyBorder="1"/>
    <xf numFmtId="0" fontId="12" fillId="0" borderId="26" xfId="1" applyFont="1" applyFill="1" applyBorder="1" applyAlignment="1">
      <alignment horizontal="center" wrapText="1"/>
    </xf>
    <xf numFmtId="0" fontId="12" fillId="0" borderId="25" xfId="1" applyFont="1" applyBorder="1" applyAlignment="1">
      <alignment horizontal="center" wrapText="1"/>
    </xf>
    <xf numFmtId="0" fontId="0" fillId="0" borderId="65" xfId="0" applyFill="1" applyBorder="1"/>
    <xf numFmtId="4" fontId="0" fillId="0" borderId="18" xfId="0" applyNumberFormat="1" applyFill="1" applyBorder="1"/>
    <xf numFmtId="0" fontId="0" fillId="0" borderId="63" xfId="0" applyFill="1" applyBorder="1"/>
    <xf numFmtId="0" fontId="0" fillId="0" borderId="97" xfId="0" applyBorder="1"/>
    <xf numFmtId="2" fontId="21" fillId="0" borderId="25" xfId="1" applyNumberFormat="1" applyFont="1" applyBorder="1" applyAlignment="1">
      <alignment horizontal="right" vertical="top"/>
    </xf>
    <xf numFmtId="0" fontId="25" fillId="2" borderId="79" xfId="2" applyFont="1" applyFill="1" applyBorder="1" applyAlignment="1">
      <alignment horizontal="center" wrapText="1"/>
    </xf>
    <xf numFmtId="0" fontId="21" fillId="2" borderId="91" xfId="2" applyFont="1" applyFill="1" applyBorder="1"/>
    <xf numFmtId="0" fontId="25" fillId="2" borderId="71" xfId="2" applyFont="1" applyFill="1" applyBorder="1" applyAlignment="1">
      <alignment vertical="top"/>
    </xf>
    <xf numFmtId="0" fontId="0" fillId="0" borderId="41" xfId="0" applyBorder="1" applyAlignment="1">
      <alignment vertical="top"/>
    </xf>
    <xf numFmtId="4" fontId="0" fillId="2" borderId="65" xfId="0" applyNumberFormat="1" applyFill="1" applyBorder="1"/>
    <xf numFmtId="0" fontId="0" fillId="0" borderId="51" xfId="0" applyBorder="1"/>
    <xf numFmtId="0" fontId="14" fillId="0" borderId="26" xfId="0" applyFont="1" applyBorder="1" applyAlignment="1">
      <alignment vertical="center"/>
    </xf>
    <xf numFmtId="0" fontId="0" fillId="0" borderId="64" xfId="0" applyBorder="1" applyAlignment="1">
      <alignment horizontal="center" vertical="top"/>
    </xf>
    <xf numFmtId="0" fontId="4" fillId="0" borderId="54" xfId="0" applyFont="1" applyBorder="1"/>
    <xf numFmtId="0" fontId="21" fillId="2" borderId="95" xfId="2" applyFont="1" applyFill="1" applyBorder="1" applyAlignment="1">
      <alignment horizontal="right"/>
    </xf>
    <xf numFmtId="4" fontId="21" fillId="2" borderId="25" xfId="2" applyNumberFormat="1" applyFont="1" applyFill="1" applyBorder="1"/>
    <xf numFmtId="0" fontId="21" fillId="2" borderId="79" xfId="2" applyFont="1" applyFill="1" applyBorder="1"/>
    <xf numFmtId="0" fontId="21" fillId="2" borderId="80" xfId="2" applyFont="1" applyFill="1" applyBorder="1" applyAlignment="1"/>
    <xf numFmtId="0" fontId="21" fillId="2" borderId="81" xfId="2" applyFont="1" applyFill="1" applyBorder="1" applyAlignment="1"/>
    <xf numFmtId="0" fontId="4" fillId="0" borderId="42" xfId="0" applyFont="1" applyFill="1" applyBorder="1"/>
    <xf numFmtId="49" fontId="21" fillId="2" borderId="73" xfId="2" applyNumberFormat="1" applyFont="1" applyFill="1" applyBorder="1"/>
    <xf numFmtId="0" fontId="25" fillId="2" borderId="102" xfId="2" applyFont="1" applyFill="1" applyBorder="1" applyAlignment="1">
      <alignment horizontal="right"/>
    </xf>
    <xf numFmtId="4" fontId="25" fillId="2" borderId="54" xfId="2" applyNumberFormat="1" applyFont="1" applyFill="1" applyBorder="1"/>
    <xf numFmtId="0" fontId="25" fillId="2" borderId="99" xfId="2" applyFont="1" applyFill="1" applyBorder="1" applyAlignment="1">
      <alignment horizontal="right"/>
    </xf>
    <xf numFmtId="4" fontId="25" fillId="2" borderId="75" xfId="2" applyNumberFormat="1" applyFont="1" applyFill="1" applyBorder="1"/>
    <xf numFmtId="0" fontId="12" fillId="0" borderId="1" xfId="1" applyFont="1" applyBorder="1" applyAlignment="1">
      <alignment horizontal="right" vertical="top"/>
    </xf>
    <xf numFmtId="4" fontId="0" fillId="0" borderId="6" xfId="0" applyNumberFormat="1" applyBorder="1"/>
    <xf numFmtId="4" fontId="0" fillId="0" borderId="98" xfId="0" applyNumberFormat="1" applyBorder="1"/>
    <xf numFmtId="4" fontId="0" fillId="0" borderId="68" xfId="0" applyNumberFormat="1" applyBorder="1"/>
    <xf numFmtId="0" fontId="0" fillId="0" borderId="98" xfId="0" applyFill="1" applyBorder="1"/>
    <xf numFmtId="0" fontId="0" fillId="0" borderId="68" xfId="0" applyFill="1" applyBorder="1"/>
    <xf numFmtId="0" fontId="0" fillId="0" borderId="47" xfId="0" applyFill="1" applyBorder="1" applyAlignment="1">
      <alignment horizontal="left"/>
    </xf>
    <xf numFmtId="0" fontId="0" fillId="0" borderId="57" xfId="0" applyBorder="1"/>
    <xf numFmtId="0" fontId="0" fillId="0" borderId="9" xfId="0" applyBorder="1" applyAlignment="1">
      <alignment horizontal="center" vertical="top"/>
    </xf>
    <xf numFmtId="49" fontId="22" fillId="0" borderId="47" xfId="0" applyNumberFormat="1" applyFont="1" applyBorder="1" applyAlignment="1">
      <alignment horizontal="center" vertical="center" wrapText="1"/>
    </xf>
    <xf numFmtId="49" fontId="14" fillId="0" borderId="67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85" xfId="0" applyBorder="1" applyAlignment="1">
      <alignment wrapText="1"/>
    </xf>
    <xf numFmtId="49" fontId="0" fillId="0" borderId="57" xfId="0" applyNumberFormat="1" applyBorder="1"/>
    <xf numFmtId="49" fontId="0" fillId="0" borderId="47" xfId="0" applyNumberFormat="1" applyBorder="1"/>
    <xf numFmtId="0" fontId="0" fillId="0" borderId="34" xfId="0" applyBorder="1" applyAlignment="1">
      <alignment vertical="top" wrapText="1"/>
    </xf>
    <xf numFmtId="0" fontId="0" fillId="0" borderId="4" xfId="0" applyBorder="1"/>
    <xf numFmtId="0" fontId="25" fillId="2" borderId="103" xfId="2" applyFont="1" applyFill="1" applyBorder="1" applyAlignment="1">
      <alignment horizontal="center" wrapText="1"/>
    </xf>
    <xf numFmtId="49" fontId="21" fillId="2" borderId="9" xfId="2" applyNumberFormat="1" applyFont="1" applyFill="1" applyBorder="1" applyAlignment="1">
      <alignment vertical="top" wrapText="1"/>
    </xf>
    <xf numFmtId="4" fontId="0" fillId="0" borderId="56" xfId="0" applyNumberFormat="1" applyBorder="1"/>
    <xf numFmtId="0" fontId="14" fillId="0" borderId="3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" fontId="0" fillId="0" borderId="104" xfId="0" applyNumberFormat="1" applyBorder="1"/>
    <xf numFmtId="0" fontId="0" fillId="0" borderId="97" xfId="0" applyFill="1" applyBorder="1"/>
    <xf numFmtId="0" fontId="0" fillId="0" borderId="69" xfId="0" applyFill="1" applyBorder="1"/>
    <xf numFmtId="4" fontId="0" fillId="0" borderId="96" xfId="0" applyNumberFormat="1" applyFill="1" applyBorder="1"/>
    <xf numFmtId="4" fontId="0" fillId="0" borderId="34" xfId="0" applyNumberFormat="1" applyFill="1" applyBorder="1"/>
    <xf numFmtId="0" fontId="0" fillId="0" borderId="57" xfId="0" applyFont="1" applyFill="1" applyBorder="1"/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6" xfId="0" applyNumberFormat="1" applyFill="1" applyBorder="1"/>
    <xf numFmtId="0" fontId="0" fillId="0" borderId="19" xfId="0" applyFill="1" applyBorder="1"/>
    <xf numFmtId="0" fontId="0" fillId="0" borderId="9" xfId="0" applyFill="1" applyBorder="1" applyAlignment="1">
      <alignment vertical="top"/>
    </xf>
    <xf numFmtId="0" fontId="0" fillId="0" borderId="85" xfId="0" applyFill="1" applyBorder="1" applyAlignment="1">
      <alignment horizontal="right" vertical="top"/>
    </xf>
    <xf numFmtId="4" fontId="28" fillId="0" borderId="25" xfId="0" applyNumberFormat="1" applyFont="1" applyBorder="1"/>
    <xf numFmtId="4" fontId="28" fillId="0" borderId="18" xfId="0" applyNumberFormat="1" applyFont="1" applyBorder="1"/>
    <xf numFmtId="4" fontId="29" fillId="0" borderId="25" xfId="0" applyNumberFormat="1" applyFont="1" applyBorder="1"/>
    <xf numFmtId="4" fontId="28" fillId="0" borderId="18" xfId="0" applyNumberFormat="1" applyFont="1" applyFill="1" applyBorder="1"/>
    <xf numFmtId="0" fontId="14" fillId="0" borderId="2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0" fillId="0" borderId="39" xfId="0" applyBorder="1" applyAlignment="1"/>
    <xf numFmtId="49" fontId="0" fillId="0" borderId="54" xfId="0" applyNumberFormat="1" applyBorder="1" applyAlignment="1">
      <alignment vertical="top"/>
    </xf>
    <xf numFmtId="0" fontId="3" fillId="0" borderId="26" xfId="0" applyFont="1" applyBorder="1" applyAlignment="1">
      <alignment horizontal="center"/>
    </xf>
    <xf numFmtId="0" fontId="0" fillId="0" borderId="22" xfId="0" applyBorder="1"/>
    <xf numFmtId="49" fontId="26" fillId="0" borderId="2" xfId="0" applyNumberFormat="1" applyFont="1" applyBorder="1" applyAlignment="1">
      <alignment vertical="top" wrapText="1"/>
    </xf>
    <xf numFmtId="4" fontId="28" fillId="0" borderId="54" xfId="0" applyNumberFormat="1" applyFont="1" applyBorder="1"/>
    <xf numFmtId="4" fontId="28" fillId="0" borderId="25" xfId="0" applyNumberFormat="1" applyFont="1" applyBorder="1" applyAlignment="1">
      <alignment horizontal="right"/>
    </xf>
    <xf numFmtId="4" fontId="30" fillId="0" borderId="18" xfId="0" applyNumberFormat="1" applyFont="1" applyBorder="1" applyAlignment="1">
      <alignment horizontal="right"/>
    </xf>
    <xf numFmtId="4" fontId="28" fillId="0" borderId="18" xfId="0" applyNumberFormat="1" applyFont="1" applyBorder="1" applyAlignment="1">
      <alignment horizontal="right"/>
    </xf>
    <xf numFmtId="0" fontId="28" fillId="0" borderId="54" xfId="0" applyFont="1" applyBorder="1" applyAlignment="1">
      <alignment horizontal="right"/>
    </xf>
    <xf numFmtId="4" fontId="28" fillId="0" borderId="65" xfId="0" applyNumberFormat="1" applyFont="1" applyBorder="1" applyAlignment="1">
      <alignment horizontal="right" vertical="center"/>
    </xf>
    <xf numFmtId="4" fontId="28" fillId="0" borderId="18" xfId="0" applyNumberFormat="1" applyFont="1" applyBorder="1" applyAlignment="1">
      <alignment horizontal="right" vertical="center"/>
    </xf>
    <xf numFmtId="4" fontId="28" fillId="0" borderId="26" xfId="0" applyNumberFormat="1" applyFont="1" applyBorder="1"/>
    <xf numFmtId="4" fontId="28" fillId="2" borderId="92" xfId="2" applyNumberFormat="1" applyFont="1" applyFill="1" applyBorder="1"/>
    <xf numFmtId="4" fontId="28" fillId="2" borderId="18" xfId="2" applyNumberFormat="1" applyFont="1" applyFill="1" applyBorder="1" applyAlignment="1">
      <alignment horizontal="right"/>
    </xf>
    <xf numFmtId="4" fontId="28" fillId="2" borderId="18" xfId="2" applyNumberFormat="1" applyFont="1" applyFill="1" applyBorder="1"/>
    <xf numFmtId="4" fontId="28" fillId="2" borderId="25" xfId="2" applyNumberFormat="1" applyFont="1" applyFill="1" applyBorder="1"/>
    <xf numFmtId="49" fontId="26" fillId="0" borderId="26" xfId="0" applyNumberFormat="1" applyFont="1" applyBorder="1" applyAlignment="1">
      <alignment vertical="top" wrapText="1"/>
    </xf>
    <xf numFmtId="0" fontId="14" fillId="0" borderId="16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" fontId="28" fillId="0" borderId="26" xfId="0" applyNumberFormat="1" applyFont="1" applyFill="1" applyBorder="1"/>
    <xf numFmtId="0" fontId="0" fillId="0" borderId="29" xfId="0" applyBorder="1" applyAlignment="1">
      <alignment vertical="top"/>
    </xf>
    <xf numFmtId="0" fontId="0" fillId="0" borderId="45" xfId="0" applyFill="1" applyBorder="1"/>
    <xf numFmtId="0" fontId="21" fillId="2" borderId="43" xfId="2" applyFont="1" applyFill="1" applyBorder="1"/>
    <xf numFmtId="0" fontId="25" fillId="2" borderId="87" xfId="2" applyFont="1" applyFill="1" applyBorder="1" applyAlignment="1">
      <alignment horizontal="center" wrapText="1"/>
    </xf>
    <xf numFmtId="0" fontId="25" fillId="2" borderId="9" xfId="2" applyFont="1" applyFill="1" applyBorder="1" applyAlignment="1">
      <alignment horizontal="center" wrapText="1"/>
    </xf>
    <xf numFmtId="17" fontId="21" fillId="2" borderId="9" xfId="2" applyNumberFormat="1" applyFont="1" applyFill="1" applyBorder="1"/>
    <xf numFmtId="0" fontId="21" fillId="2" borderId="9" xfId="2" applyFont="1" applyFill="1" applyBorder="1" applyAlignment="1">
      <alignment vertical="top" wrapText="1"/>
    </xf>
    <xf numFmtId="49" fontId="26" fillId="0" borderId="5" xfId="0" applyNumberFormat="1" applyFont="1" applyBorder="1" applyAlignment="1">
      <alignment vertical="top" wrapText="1"/>
    </xf>
    <xf numFmtId="4" fontId="28" fillId="0" borderId="14" xfId="0" applyNumberFormat="1" applyFont="1" applyBorder="1"/>
    <xf numFmtId="0" fontId="30" fillId="0" borderId="46" xfId="0" applyFont="1" applyBorder="1"/>
    <xf numFmtId="0" fontId="30" fillId="0" borderId="70" xfId="0" applyFont="1" applyBorder="1"/>
    <xf numFmtId="4" fontId="30" fillId="0" borderId="62" xfId="0" applyNumberFormat="1" applyFont="1" applyBorder="1"/>
    <xf numFmtId="0" fontId="0" fillId="0" borderId="54" xfId="0" applyBorder="1" applyAlignment="1"/>
    <xf numFmtId="4" fontId="0" fillId="2" borderId="96" xfId="0" applyNumberFormat="1" applyFill="1" applyBorder="1"/>
    <xf numFmtId="4" fontId="0" fillId="2" borderId="68" xfId="0" applyNumberFormat="1" applyFill="1" applyBorder="1"/>
    <xf numFmtId="0" fontId="0" fillId="0" borderId="92" xfId="0" applyBorder="1" applyAlignment="1">
      <alignment horizontal="center" vertical="top"/>
    </xf>
    <xf numFmtId="49" fontId="14" fillId="0" borderId="59" xfId="0" applyNumberFormat="1" applyFont="1" applyBorder="1" applyAlignment="1">
      <alignment horizontal="center" vertical="center" wrapText="1"/>
    </xf>
    <xf numFmtId="0" fontId="0" fillId="0" borderId="55" xfId="0" applyBorder="1"/>
    <xf numFmtId="0" fontId="2" fillId="0" borderId="5" xfId="0" applyFont="1" applyBorder="1" applyAlignment="1">
      <alignment horizontal="center"/>
    </xf>
    <xf numFmtId="4" fontId="28" fillId="0" borderId="32" xfId="0" applyNumberFormat="1" applyFont="1" applyBorder="1"/>
    <xf numFmtId="0" fontId="0" fillId="0" borderId="25" xfId="0" applyBorder="1" applyAlignment="1"/>
    <xf numFmtId="0" fontId="9" fillId="0" borderId="17" xfId="0" applyFont="1" applyBorder="1" applyAlignment="1">
      <alignment horizontal="center" vertical="top"/>
    </xf>
    <xf numFmtId="4" fontId="30" fillId="0" borderId="65" xfId="0" applyNumberFormat="1" applyFont="1" applyBorder="1"/>
    <xf numFmtId="0" fontId="30" fillId="0" borderId="69" xfId="0" applyFont="1" applyBorder="1"/>
    <xf numFmtId="4" fontId="28" fillId="2" borderId="32" xfId="2" applyNumberFormat="1" applyFont="1" applyFill="1" applyBorder="1"/>
    <xf numFmtId="4" fontId="28" fillId="2" borderId="26" xfId="2" applyNumberFormat="1" applyFont="1" applyFill="1" applyBorder="1"/>
    <xf numFmtId="0" fontId="30" fillId="0" borderId="97" xfId="0" applyFont="1" applyBorder="1"/>
    <xf numFmtId="4" fontId="30" fillId="0" borderId="66" xfId="0" applyNumberFormat="1" applyFont="1" applyBorder="1"/>
    <xf numFmtId="4" fontId="30" fillId="0" borderId="92" xfId="0" applyNumberFormat="1" applyFont="1" applyBorder="1"/>
    <xf numFmtId="4" fontId="28" fillId="0" borderId="65" xfId="0" applyNumberFormat="1" applyFont="1" applyBorder="1"/>
    <xf numFmtId="0" fontId="0" fillId="0" borderId="45" xfId="0" applyBorder="1" applyAlignment="1">
      <alignment horizontal="right"/>
    </xf>
    <xf numFmtId="0" fontId="12" fillId="0" borderId="97" xfId="1" applyFont="1" applyFill="1" applyBorder="1" applyAlignment="1">
      <alignment horizontal="center"/>
    </xf>
    <xf numFmtId="0" fontId="12" fillId="0" borderId="69" xfId="1" applyFont="1" applyFill="1" applyBorder="1" applyAlignment="1">
      <alignment horizontal="center"/>
    </xf>
    <xf numFmtId="0" fontId="30" fillId="0" borderId="65" xfId="0" applyFont="1" applyBorder="1"/>
    <xf numFmtId="4" fontId="28" fillId="0" borderId="32" xfId="0" applyNumberFormat="1" applyFont="1" applyFill="1" applyBorder="1"/>
    <xf numFmtId="4" fontId="28" fillId="0" borderId="1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vertical="top"/>
    </xf>
    <xf numFmtId="0" fontId="25" fillId="2" borderId="75" xfId="2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0" fillId="0" borderId="17" xfId="0" applyBorder="1" applyAlignment="1">
      <alignment vertical="top"/>
    </xf>
    <xf numFmtId="0" fontId="14" fillId="0" borderId="6" xfId="0" applyFont="1" applyBorder="1" applyAlignment="1">
      <alignment horizontal="center"/>
    </xf>
    <xf numFmtId="0" fontId="0" fillId="0" borderId="92" xfId="0" applyBorder="1"/>
    <xf numFmtId="0" fontId="0" fillId="0" borderId="65" xfId="0" applyBorder="1"/>
    <xf numFmtId="0" fontId="14" fillId="0" borderId="54" xfId="0" applyFont="1" applyBorder="1" applyAlignment="1">
      <alignment vertical="top"/>
    </xf>
    <xf numFmtId="0" fontId="0" fillId="0" borderId="54" xfId="0" applyBorder="1" applyAlignment="1">
      <alignment horizontal="center" vertical="top"/>
    </xf>
    <xf numFmtId="0" fontId="0" fillId="0" borderId="25" xfId="0" applyBorder="1" applyAlignment="1"/>
    <xf numFmtId="4" fontId="28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9" fontId="26" fillId="0" borderId="26" xfId="0" applyNumberFormat="1" applyFont="1" applyBorder="1" applyAlignment="1">
      <alignment vertical="top" wrapText="1"/>
    </xf>
    <xf numFmtId="4" fontId="0" fillId="0" borderId="44" xfId="0" applyNumberFormat="1" applyFill="1" applyBorder="1"/>
    <xf numFmtId="4" fontId="28" fillId="0" borderId="21" xfId="0" applyNumberFormat="1" applyFont="1" applyBorder="1"/>
    <xf numFmtId="0" fontId="0" fillId="0" borderId="93" xfId="0" applyBorder="1"/>
    <xf numFmtId="4" fontId="31" fillId="0" borderId="18" xfId="0" applyNumberFormat="1" applyFont="1" applyBorder="1"/>
    <xf numFmtId="0" fontId="0" fillId="0" borderId="46" xfId="0" applyFill="1" applyBorder="1"/>
    <xf numFmtId="0" fontId="0" fillId="0" borderId="40" xfId="0" applyFill="1" applyBorder="1" applyAlignment="1">
      <alignment horizontal="right"/>
    </xf>
    <xf numFmtId="49" fontId="22" fillId="0" borderId="17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/>
    </xf>
    <xf numFmtId="0" fontId="0" fillId="0" borderId="59" xfId="0" applyBorder="1"/>
    <xf numFmtId="4" fontId="0" fillId="2" borderId="9" xfId="0" applyNumberFormat="1" applyFill="1" applyBorder="1"/>
    <xf numFmtId="0" fontId="0" fillId="0" borderId="54" xfId="0" applyBorder="1" applyAlignment="1">
      <alignment vertical="top"/>
    </xf>
    <xf numFmtId="0" fontId="14" fillId="0" borderId="21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0" fillId="0" borderId="48" xfId="0" applyBorder="1"/>
    <xf numFmtId="0" fontId="14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92" xfId="0" applyBorder="1"/>
    <xf numFmtId="0" fontId="0" fillId="0" borderId="65" xfId="0" applyBorder="1"/>
    <xf numFmtId="0" fontId="0" fillId="0" borderId="46" xfId="0" applyBorder="1" applyAlignment="1">
      <alignment vertical="top"/>
    </xf>
    <xf numFmtId="0" fontId="14" fillId="0" borderId="26" xfId="0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20" fillId="0" borderId="54" xfId="0" applyNumberFormat="1" applyFont="1" applyBorder="1" applyAlignment="1">
      <alignment vertical="top" wrapText="1"/>
    </xf>
    <xf numFmtId="0" fontId="0" fillId="0" borderId="57" xfId="0" applyBorder="1" applyAlignment="1">
      <alignment horizontal="center" vertical="top"/>
    </xf>
    <xf numFmtId="0" fontId="14" fillId="0" borderId="54" xfId="0" applyFont="1" applyBorder="1" applyAlignment="1">
      <alignment horizontal="center" vertical="top"/>
    </xf>
    <xf numFmtId="0" fontId="14" fillId="0" borderId="25" xfId="0" applyFont="1" applyBorder="1" applyAlignment="1">
      <alignment horizontal="center" vertical="top"/>
    </xf>
    <xf numFmtId="4" fontId="0" fillId="0" borderId="54" xfId="0" applyNumberFormat="1" applyFill="1" applyBorder="1" applyAlignment="1">
      <alignment vertical="top"/>
    </xf>
    <xf numFmtId="0" fontId="9" fillId="0" borderId="25" xfId="0" applyFont="1" applyBorder="1" applyAlignment="1">
      <alignment horizontal="center" vertical="top"/>
    </xf>
    <xf numFmtId="0" fontId="14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66" xfId="0" applyBorder="1" applyAlignment="1">
      <alignment vertical="top"/>
    </xf>
    <xf numFmtId="0" fontId="32" fillId="0" borderId="26" xfId="1" applyFont="1" applyFill="1" applyBorder="1" applyAlignment="1">
      <alignment horizontal="center" wrapText="1"/>
    </xf>
    <xf numFmtId="0" fontId="32" fillId="0" borderId="25" xfId="1" applyFont="1" applyBorder="1" applyAlignment="1">
      <alignment horizontal="center"/>
    </xf>
    <xf numFmtId="0" fontId="0" fillId="0" borderId="47" xfId="0" applyBorder="1"/>
    <xf numFmtId="0" fontId="14" fillId="0" borderId="1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8" xfId="0" applyFill="1" applyBorder="1" applyAlignment="1">
      <alignment horizontal="right"/>
    </xf>
    <xf numFmtId="0" fontId="0" fillId="0" borderId="38" xfId="0" applyBorder="1"/>
    <xf numFmtId="0" fontId="0" fillId="0" borderId="60" xfId="0" applyFill="1" applyBorder="1"/>
    <xf numFmtId="0" fontId="0" fillId="0" borderId="60" xfId="0" applyBorder="1"/>
    <xf numFmtId="0" fontId="0" fillId="0" borderId="92" xfId="0" applyBorder="1" applyAlignment="1">
      <alignment vertical="top"/>
    </xf>
    <xf numFmtId="4" fontId="28" fillId="0" borderId="26" xfId="0" applyNumberFormat="1" applyFont="1" applyBorder="1" applyAlignment="1">
      <alignment horizontal="right" vertical="center"/>
    </xf>
    <xf numFmtId="4" fontId="0" fillId="2" borderId="54" xfId="0" applyNumberFormat="1" applyFill="1" applyBorder="1"/>
    <xf numFmtId="0" fontId="0" fillId="2" borderId="6" xfId="0" applyFill="1" applyBorder="1" applyAlignment="1">
      <alignment vertical="top"/>
    </xf>
    <xf numFmtId="4" fontId="21" fillId="0" borderId="65" xfId="0" applyNumberFormat="1" applyFont="1" applyBorder="1"/>
    <xf numFmtId="0" fontId="0" fillId="0" borderId="54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96" xfId="0" applyBorder="1" applyAlignment="1">
      <alignment vertical="top"/>
    </xf>
    <xf numFmtId="0" fontId="0" fillId="0" borderId="9" xfId="0" applyBorder="1" applyAlignment="1"/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14" fillId="0" borderId="0" xfId="0" applyFont="1" applyBorder="1" applyAlignment="1">
      <alignment horizontal="right"/>
    </xf>
    <xf numFmtId="0" fontId="14" fillId="0" borderId="26" xfId="0" applyFont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7" xfId="0" applyBorder="1"/>
    <xf numFmtId="0" fontId="0" fillId="0" borderId="55" xfId="0" applyBorder="1"/>
    <xf numFmtId="0" fontId="0" fillId="0" borderId="26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" xfId="0" applyBorder="1"/>
    <xf numFmtId="0" fontId="14" fillId="0" borderId="33" xfId="0" applyFont="1" applyBorder="1" applyAlignment="1">
      <alignment vertical="center"/>
    </xf>
    <xf numFmtId="0" fontId="0" fillId="0" borderId="92" xfId="0" applyBorder="1"/>
    <xf numFmtId="0" fontId="0" fillId="0" borderId="52" xfId="0" applyBorder="1" applyAlignment="1">
      <alignment vertical="center"/>
    </xf>
    <xf numFmtId="0" fontId="14" fillId="0" borderId="63" xfId="0" applyFont="1" applyBorder="1" applyAlignment="1">
      <alignment vertical="top"/>
    </xf>
    <xf numFmtId="0" fontId="14" fillId="0" borderId="67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5" xfId="0" applyBorder="1" applyAlignment="1"/>
    <xf numFmtId="0" fontId="14" fillId="0" borderId="54" xfId="0" applyFont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14" fillId="0" borderId="1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26" xfId="0" applyFill="1" applyBorder="1"/>
    <xf numFmtId="0" fontId="0" fillId="2" borderId="54" xfId="0" applyFill="1" applyBorder="1"/>
    <xf numFmtId="4" fontId="28" fillId="0" borderId="6" xfId="0" applyNumberFormat="1" applyFont="1" applyBorder="1"/>
    <xf numFmtId="4" fontId="0" fillId="0" borderId="49" xfId="0" applyNumberFormat="1" applyBorder="1"/>
    <xf numFmtId="4" fontId="28" fillId="0" borderId="35" xfId="0" applyNumberFormat="1" applyFont="1" applyBorder="1"/>
    <xf numFmtId="4" fontId="0" fillId="0" borderId="39" xfId="0" applyNumberFormat="1" applyFill="1" applyBorder="1"/>
    <xf numFmtId="0" fontId="0" fillId="0" borderId="105" xfId="0" applyBorder="1"/>
    <xf numFmtId="0" fontId="14" fillId="0" borderId="33" xfId="0" applyFont="1" applyBorder="1" applyAlignment="1">
      <alignment wrapText="1"/>
    </xf>
    <xf numFmtId="4" fontId="14" fillId="0" borderId="21" xfId="0" applyNumberFormat="1" applyFont="1" applyBorder="1"/>
    <xf numFmtId="49" fontId="26" fillId="0" borderId="3" xfId="0" applyNumberFormat="1" applyFont="1" applyBorder="1" applyAlignment="1">
      <alignment vertical="top" wrapText="1"/>
    </xf>
    <xf numFmtId="0" fontId="14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3" xfId="0" applyBorder="1" applyAlignment="1">
      <alignment vertical="top"/>
    </xf>
    <xf numFmtId="0" fontId="13" fillId="0" borderId="34" xfId="0" applyFont="1" applyBorder="1"/>
    <xf numFmtId="0" fontId="12" fillId="0" borderId="1" xfId="1" applyFont="1" applyBorder="1" applyAlignment="1">
      <alignment horizontal="center"/>
    </xf>
    <xf numFmtId="0" fontId="12" fillId="0" borderId="52" xfId="1" applyFont="1" applyBorder="1" applyAlignment="1">
      <alignment horizontal="center"/>
    </xf>
    <xf numFmtId="0" fontId="0" fillId="0" borderId="27" xfId="0" applyFill="1" applyBorder="1"/>
    <xf numFmtId="0" fontId="0" fillId="0" borderId="53" xfId="0" applyFill="1" applyBorder="1" applyAlignment="1"/>
    <xf numFmtId="0" fontId="14" fillId="0" borderId="28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2" fillId="0" borderId="2" xfId="1" applyFont="1" applyFill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0" fillId="0" borderId="9" xfId="0" applyBorder="1"/>
    <xf numFmtId="4" fontId="28" fillId="0" borderId="69" xfId="0" applyNumberFormat="1" applyFont="1" applyBorder="1" applyAlignment="1">
      <alignment horizontal="right" vertical="center"/>
    </xf>
    <xf numFmtId="0" fontId="14" fillId="0" borderId="23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26" xfId="0" applyFont="1" applyBorder="1" applyAlignment="1">
      <alignment vertical="top"/>
    </xf>
    <xf numFmtId="0" fontId="0" fillId="0" borderId="9" xfId="0" applyBorder="1"/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4" fillId="0" borderId="54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0" fillId="0" borderId="33" xfId="0" applyFill="1" applyBorder="1"/>
    <xf numFmtId="0" fontId="14" fillId="0" borderId="26" xfId="0" applyFont="1" applyBorder="1" applyAlignment="1">
      <alignment horizontal="center"/>
    </xf>
    <xf numFmtId="49" fontId="26" fillId="0" borderId="25" xfId="0" applyNumberFormat="1" applyFont="1" applyBorder="1" applyAlignment="1">
      <alignment vertical="top" wrapText="1"/>
    </xf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0" borderId="25" xfId="0" applyBorder="1" applyAlignment="1">
      <alignment horizontal="center" vertical="top"/>
    </xf>
    <xf numFmtId="0" fontId="14" fillId="0" borderId="26" xfId="0" applyFont="1" applyBorder="1" applyAlignment="1"/>
    <xf numFmtId="0" fontId="0" fillId="0" borderId="25" xfId="0" applyBorder="1" applyAlignment="1"/>
    <xf numFmtId="0" fontId="14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4" fillId="0" borderId="32" xfId="0" applyFont="1" applyBorder="1" applyAlignment="1"/>
    <xf numFmtId="0" fontId="14" fillId="0" borderId="32" xfId="0" applyFont="1" applyBorder="1"/>
    <xf numFmtId="4" fontId="28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06" xfId="0" applyNumberFormat="1" applyBorder="1" applyAlignment="1">
      <alignment horizontal="right"/>
    </xf>
    <xf numFmtId="4" fontId="0" fillId="0" borderId="107" xfId="0" applyNumberFormat="1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22" fillId="0" borderId="25" xfId="0" applyNumberFormat="1" applyFont="1" applyBorder="1" applyAlignment="1">
      <alignment horizontal="center" vertical="center" wrapText="1"/>
    </xf>
    <xf numFmtId="4" fontId="21" fillId="0" borderId="33" xfId="0" applyNumberFormat="1" applyFont="1" applyBorder="1"/>
    <xf numFmtId="0" fontId="14" fillId="0" borderId="26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57" xfId="0" applyBorder="1"/>
    <xf numFmtId="0" fontId="14" fillId="0" borderId="17" xfId="0" applyFont="1" applyBorder="1" applyAlignment="1">
      <alignment horizontal="center"/>
    </xf>
    <xf numFmtId="49" fontId="26" fillId="0" borderId="54" xfId="0" applyNumberFormat="1" applyFont="1" applyBorder="1" applyAlignment="1">
      <alignment vertical="top" wrapText="1"/>
    </xf>
    <xf numFmtId="0" fontId="0" fillId="0" borderId="57" xfId="0" applyBorder="1"/>
    <xf numFmtId="49" fontId="26" fillId="0" borderId="26" xfId="0" applyNumberFormat="1" applyFont="1" applyBorder="1" applyAlignment="1">
      <alignment vertical="top" wrapText="1"/>
    </xf>
    <xf numFmtId="49" fontId="20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8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5" xfId="0" applyBorder="1" applyAlignment="1">
      <alignment horizontal="center" vertical="top"/>
    </xf>
    <xf numFmtId="0" fontId="14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14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0" fontId="12" fillId="0" borderId="23" xfId="1" applyFont="1" applyFill="1" applyBorder="1" applyAlignment="1">
      <alignment horizontal="center" wrapText="1"/>
    </xf>
    <xf numFmtId="0" fontId="12" fillId="0" borderId="4" xfId="1" applyFont="1" applyBorder="1" applyAlignment="1">
      <alignment horizontal="center" wrapText="1"/>
    </xf>
    <xf numFmtId="0" fontId="0" fillId="0" borderId="23" xfId="0" applyFill="1" applyBorder="1" applyAlignment="1">
      <alignment horizontal="right"/>
    </xf>
    <xf numFmtId="4" fontId="0" fillId="0" borderId="29" xfId="0" applyNumberFormat="1" applyFill="1" applyBorder="1"/>
    <xf numFmtId="0" fontId="25" fillId="2" borderId="54" xfId="2" applyFont="1" applyFill="1" applyBorder="1" applyAlignment="1">
      <alignment horizontal="right" wrapText="1"/>
    </xf>
    <xf numFmtId="4" fontId="21" fillId="0" borderId="64" xfId="0" applyNumberFormat="1" applyFont="1" applyBorder="1"/>
    <xf numFmtId="0" fontId="25" fillId="2" borderId="86" xfId="2" applyFont="1" applyFill="1" applyBorder="1" applyAlignment="1">
      <alignment horizontal="right" wrapText="1"/>
    </xf>
    <xf numFmtId="49" fontId="25" fillId="2" borderId="86" xfId="2" applyNumberFormat="1" applyFont="1" applyFill="1" applyBorder="1" applyAlignment="1">
      <alignment vertical="top" wrapText="1"/>
    </xf>
    <xf numFmtId="0" fontId="0" fillId="0" borderId="43" xfId="0" applyFill="1" applyBorder="1" applyAlignment="1">
      <alignment horizontal="left"/>
    </xf>
    <xf numFmtId="17" fontId="0" fillId="0" borderId="54" xfId="0" applyNumberFormat="1" applyBorder="1"/>
    <xf numFmtId="0" fontId="14" fillId="0" borderId="26" xfId="0" applyFont="1" applyBorder="1" applyAlignment="1">
      <alignment horizontal="center"/>
    </xf>
    <xf numFmtId="0" fontId="0" fillId="0" borderId="9" xfId="0" applyBorder="1"/>
    <xf numFmtId="0" fontId="0" fillId="2" borderId="32" xfId="0" applyFill="1" applyBorder="1"/>
    <xf numFmtId="0" fontId="0" fillId="2" borderId="57" xfId="0" applyFill="1" applyBorder="1"/>
    <xf numFmtId="0" fontId="0" fillId="0" borderId="25" xfId="0" applyBorder="1" applyAlignment="1">
      <alignment vertical="top"/>
    </xf>
    <xf numFmtId="0" fontId="14" fillId="0" borderId="10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19" xfId="0" applyFont="1" applyBorder="1" applyAlignment="1">
      <alignment vertical="top"/>
    </xf>
    <xf numFmtId="0" fontId="0" fillId="0" borderId="48" xfId="0" applyBorder="1"/>
    <xf numFmtId="0" fontId="14" fillId="0" borderId="2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0" fillId="0" borderId="57" xfId="0" applyBorder="1"/>
    <xf numFmtId="0" fontId="0" fillId="0" borderId="55" xfId="0" applyBorder="1"/>
    <xf numFmtId="0" fontId="14" fillId="0" borderId="26" xfId="0" applyFont="1" applyBorder="1" applyAlignment="1">
      <alignment vertical="top"/>
    </xf>
    <xf numFmtId="0" fontId="14" fillId="0" borderId="54" xfId="0" applyFont="1" applyBorder="1" applyAlignment="1">
      <alignment vertical="top"/>
    </xf>
    <xf numFmtId="0" fontId="0" fillId="0" borderId="54" xfId="0" applyBorder="1" applyAlignment="1">
      <alignment vertical="top"/>
    </xf>
    <xf numFmtId="4" fontId="28" fillId="0" borderId="34" xfId="0" applyNumberFormat="1" applyFont="1" applyBorder="1"/>
    <xf numFmtId="14" fontId="0" fillId="0" borderId="34" xfId="0" applyNumberFormat="1" applyFill="1" applyBorder="1"/>
    <xf numFmtId="0" fontId="14" fillId="0" borderId="33" xfId="0" applyFont="1" applyBorder="1" applyAlignment="1">
      <alignment vertical="top"/>
    </xf>
    <xf numFmtId="0" fontId="14" fillId="0" borderId="34" xfId="0" applyFont="1" applyBorder="1" applyAlignment="1">
      <alignment vertical="top"/>
    </xf>
    <xf numFmtId="0" fontId="0" fillId="0" borderId="9" xfId="0" applyBorder="1"/>
    <xf numFmtId="0" fontId="0" fillId="0" borderId="53" xfId="0" applyFill="1" applyBorder="1" applyAlignment="1">
      <alignment vertical="top"/>
    </xf>
    <xf numFmtId="0" fontId="12" fillId="0" borderId="54" xfId="1" applyFont="1" applyBorder="1" applyAlignment="1">
      <alignment horizontal="center" wrapText="1"/>
    </xf>
    <xf numFmtId="0" fontId="14" fillId="0" borderId="2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0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6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0" fillId="0" borderId="9" xfId="0" applyBorder="1"/>
    <xf numFmtId="49" fontId="26" fillId="0" borderId="32" xfId="0" applyNumberFormat="1" applyFont="1" applyBorder="1" applyAlignment="1">
      <alignment horizontal="center" vertical="top" wrapText="1"/>
    </xf>
    <xf numFmtId="49" fontId="26" fillId="0" borderId="0" xfId="0" applyNumberFormat="1" applyFont="1" applyBorder="1" applyAlignment="1">
      <alignment horizontal="center" vertical="top" wrapText="1"/>
    </xf>
    <xf numFmtId="0" fontId="25" fillId="2" borderId="34" xfId="2" applyFont="1" applyFill="1" applyBorder="1" applyAlignment="1">
      <alignment horizontal="right" wrapText="1"/>
    </xf>
    <xf numFmtId="49" fontId="25" fillId="2" borderId="34" xfId="2" applyNumberFormat="1" applyFont="1" applyFill="1" applyBorder="1" applyAlignment="1">
      <alignment vertical="top" wrapText="1"/>
    </xf>
    <xf numFmtId="0" fontId="12" fillId="0" borderId="10" xfId="1" applyFont="1" applyBorder="1" applyAlignment="1">
      <alignment horizontal="center" vertical="top"/>
    </xf>
    <xf numFmtId="0" fontId="0" fillId="0" borderId="1" xfId="0" applyBorder="1"/>
    <xf numFmtId="0" fontId="12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4" fontId="28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Border="1" applyAlignment="1">
      <alignment horizontal="right" vertical="center"/>
    </xf>
    <xf numFmtId="0" fontId="0" fillId="0" borderId="24" xfId="0" applyBorder="1" applyAlignment="1"/>
    <xf numFmtId="0" fontId="0" fillId="0" borderId="9" xfId="0" applyBorder="1"/>
    <xf numFmtId="0" fontId="25" fillId="2" borderId="54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21" fillId="0" borderId="54" xfId="0" applyNumberFormat="1" applyFont="1" applyBorder="1"/>
    <xf numFmtId="0" fontId="25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39" xfId="0" applyFill="1" applyBorder="1"/>
    <xf numFmtId="0" fontId="14" fillId="0" borderId="10" xfId="0" applyFont="1" applyBorder="1" applyAlignment="1">
      <alignment horizontal="center"/>
    </xf>
    <xf numFmtId="49" fontId="26" fillId="0" borderId="26" xfId="0" applyNumberFormat="1" applyFont="1" applyBorder="1" applyAlignment="1">
      <alignment vertical="top" wrapText="1"/>
    </xf>
    <xf numFmtId="0" fontId="14" fillId="0" borderId="26" xfId="0" applyFont="1" applyBorder="1" applyAlignment="1">
      <alignment horizontal="center"/>
    </xf>
    <xf numFmtId="0" fontId="0" fillId="0" borderId="65" xfId="0" applyBorder="1"/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4" fontId="28" fillId="0" borderId="25" xfId="0" applyNumberFormat="1" applyFont="1" applyFill="1" applyBorder="1" applyAlignment="1">
      <alignment vertical="top"/>
    </xf>
    <xf numFmtId="0" fontId="0" fillId="0" borderId="39" xfId="0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51" xfId="0" applyFont="1" applyBorder="1" applyAlignment="1">
      <alignment vertical="top"/>
    </xf>
    <xf numFmtId="0" fontId="0" fillId="0" borderId="39" xfId="0" applyFill="1" applyBorder="1" applyAlignment="1">
      <alignment vertical="top"/>
    </xf>
    <xf numFmtId="49" fontId="26" fillId="0" borderId="26" xfId="0" applyNumberFormat="1" applyFont="1" applyBorder="1" applyAlignment="1">
      <alignment vertical="top" wrapText="1"/>
    </xf>
    <xf numFmtId="0" fontId="14" fillId="0" borderId="26" xfId="0" applyFont="1" applyBorder="1" applyAlignment="1">
      <alignment horizontal="center"/>
    </xf>
    <xf numFmtId="0" fontId="14" fillId="0" borderId="17" xfId="0" applyFont="1" applyBorder="1" applyAlignment="1">
      <alignment horizontal="center" vertical="top"/>
    </xf>
    <xf numFmtId="0" fontId="14" fillId="0" borderId="2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0" xfId="0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0" fillId="0" borderId="16" xfId="0" applyBorder="1" applyAlignment="1"/>
    <xf numFmtId="49" fontId="26" fillId="0" borderId="26" xfId="0" applyNumberFormat="1" applyFont="1" applyBorder="1" applyAlignment="1">
      <alignment vertical="top" wrapText="1"/>
    </xf>
    <xf numFmtId="0" fontId="0" fillId="0" borderId="9" xfId="0" applyBorder="1"/>
    <xf numFmtId="0" fontId="14" fillId="0" borderId="17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0" fillId="0" borderId="9" xfId="0" applyBorder="1"/>
    <xf numFmtId="0" fontId="14" fillId="0" borderId="17" xfId="0" applyFont="1" applyBorder="1" applyAlignment="1">
      <alignment horizontal="center" vertical="top"/>
    </xf>
    <xf numFmtId="0" fontId="0" fillId="0" borderId="1" xfId="0" applyFill="1" applyBorder="1"/>
    <xf numFmtId="0" fontId="0" fillId="2" borderId="34" xfId="0" applyFill="1" applyBorder="1"/>
    <xf numFmtId="0" fontId="19" fillId="0" borderId="54" xfId="0" applyFont="1" applyBorder="1" applyAlignment="1">
      <alignment vertical="top"/>
    </xf>
    <xf numFmtId="0" fontId="0" fillId="0" borderId="23" xfId="0" applyBorder="1" applyAlignment="1">
      <alignment horizontal="right"/>
    </xf>
    <xf numFmtId="0" fontId="0" fillId="0" borderId="23" xfId="0" applyBorder="1"/>
    <xf numFmtId="0" fontId="0" fillId="0" borderId="24" xfId="0" applyBorder="1" applyAlignment="1">
      <alignment vertical="top"/>
    </xf>
    <xf numFmtId="4" fontId="0" fillId="0" borderId="33" xfId="0" applyNumberFormat="1" applyFill="1" applyBorder="1"/>
    <xf numFmtId="49" fontId="20" fillId="0" borderId="0" xfId="0" applyNumberFormat="1" applyFont="1" applyBorder="1" applyAlignment="1">
      <alignment vertical="top" wrapText="1"/>
    </xf>
    <xf numFmtId="0" fontId="12" fillId="0" borderId="0" xfId="1" applyFont="1" applyBorder="1" applyAlignment="1">
      <alignment horizontal="right"/>
    </xf>
    <xf numFmtId="49" fontId="26" fillId="0" borderId="25" xfId="0" applyNumberFormat="1" applyFont="1" applyBorder="1" applyAlignment="1">
      <alignment horizontal="center" vertical="top" wrapText="1"/>
    </xf>
    <xf numFmtId="49" fontId="27" fillId="0" borderId="8" xfId="0" applyNumberFormat="1" applyFont="1" applyBorder="1" applyAlignment="1">
      <alignment vertical="top" wrapText="1"/>
    </xf>
    <xf numFmtId="49" fontId="27" fillId="0" borderId="20" xfId="0" applyNumberFormat="1" applyFont="1" applyBorder="1" applyAlignment="1">
      <alignment vertical="top" wrapText="1"/>
    </xf>
    <xf numFmtId="49" fontId="27" fillId="0" borderId="4" xfId="0" applyNumberFormat="1" applyFont="1" applyBorder="1" applyAlignment="1">
      <alignment vertical="top" wrapText="1"/>
    </xf>
    <xf numFmtId="0" fontId="0" fillId="0" borderId="65" xfId="0" applyBorder="1"/>
    <xf numFmtId="0" fontId="14" fillId="0" borderId="54" xfId="0" applyFont="1" applyBorder="1" applyAlignment="1">
      <alignment vertical="top"/>
    </xf>
    <xf numFmtId="0" fontId="0" fillId="0" borderId="49" xfId="0" applyFill="1" applyBorder="1" applyAlignment="1">
      <alignment vertical="top"/>
    </xf>
    <xf numFmtId="0" fontId="0" fillId="0" borderId="19" xfId="0" applyBorder="1"/>
    <xf numFmtId="0" fontId="0" fillId="0" borderId="25" xfId="0" applyBorder="1" applyAlignment="1">
      <alignment vertical="top"/>
    </xf>
    <xf numFmtId="0" fontId="25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32" xfId="0" applyBorder="1" applyAlignment="1">
      <alignment wrapText="1"/>
    </xf>
    <xf numFmtId="0" fontId="14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0" fillId="0" borderId="9" xfId="0" applyBorder="1"/>
    <xf numFmtId="0" fontId="14" fillId="0" borderId="0" xfId="0" applyFont="1" applyBorder="1" applyAlignment="1"/>
    <xf numFmtId="0" fontId="0" fillId="0" borderId="66" xfId="0" applyFill="1" applyBorder="1" applyAlignment="1">
      <alignment horizontal="right"/>
    </xf>
    <xf numFmtId="0" fontId="25" fillId="2" borderId="26" xfId="2" applyFont="1" applyFill="1" applyBorder="1" applyAlignment="1">
      <alignment vertical="top"/>
    </xf>
    <xf numFmtId="0" fontId="25" fillId="2" borderId="73" xfId="2" applyFont="1" applyFill="1" applyBorder="1"/>
    <xf numFmtId="0" fontId="25" fillId="2" borderId="10" xfId="2" applyFont="1" applyFill="1" applyBorder="1" applyAlignment="1">
      <alignment vertical="top"/>
    </xf>
    <xf numFmtId="0" fontId="25" fillId="2" borderId="17" xfId="2" applyFont="1" applyFill="1" applyBorder="1" applyAlignment="1">
      <alignment vertical="top"/>
    </xf>
    <xf numFmtId="0" fontId="25" fillId="2" borderId="6" xfId="2" applyFont="1" applyFill="1" applyBorder="1" applyAlignment="1">
      <alignment vertical="top"/>
    </xf>
    <xf numFmtId="49" fontId="25" fillId="2" borderId="108" xfId="2" applyNumberFormat="1" applyFont="1" applyFill="1" applyBorder="1"/>
    <xf numFmtId="0" fontId="25" fillId="2" borderId="72" xfId="2" applyFont="1" applyFill="1" applyBorder="1" applyAlignment="1">
      <alignment vertical="top"/>
    </xf>
    <xf numFmtId="0" fontId="25" fillId="2" borderId="12" xfId="2" applyFont="1" applyFill="1" applyBorder="1" applyAlignment="1">
      <alignment vertical="top"/>
    </xf>
    <xf numFmtId="0" fontId="25" fillId="2" borderId="30" xfId="2" applyFont="1" applyFill="1" applyBorder="1" applyAlignment="1">
      <alignment vertical="top"/>
    </xf>
    <xf numFmtId="0" fontId="0" fillId="0" borderId="9" xfId="0" applyBorder="1"/>
    <xf numFmtId="4" fontId="0" fillId="0" borderId="9" xfId="0" applyNumberFormat="1" applyFont="1" applyBorder="1"/>
    <xf numFmtId="0" fontId="0" fillId="0" borderId="25" xfId="0" applyBorder="1" applyAlignment="1">
      <alignment horizontal="center" vertical="top"/>
    </xf>
    <xf numFmtId="0" fontId="0" fillId="0" borderId="57" xfId="0" applyBorder="1"/>
    <xf numFmtId="0" fontId="0" fillId="0" borderId="9" xfId="0" applyBorder="1"/>
    <xf numFmtId="0" fontId="18" fillId="0" borderId="26" xfId="0" applyFont="1" applyBorder="1" applyAlignment="1">
      <alignment horizontal="right" vertical="top" wrapText="1"/>
    </xf>
    <xf numFmtId="0" fontId="14" fillId="0" borderId="25" xfId="0" applyFont="1" applyBorder="1" applyAlignment="1"/>
    <xf numFmtId="49" fontId="27" fillId="0" borderId="33" xfId="0" applyNumberFormat="1" applyFont="1" applyBorder="1" applyAlignment="1">
      <alignment vertical="top" wrapText="1"/>
    </xf>
    <xf numFmtId="0" fontId="0" fillId="0" borderId="65" xfId="0" applyBorder="1"/>
    <xf numFmtId="17" fontId="0" fillId="0" borderId="26" xfId="0" applyNumberFormat="1" applyBorder="1" applyAlignment="1">
      <alignment vertical="top"/>
    </xf>
    <xf numFmtId="0" fontId="0" fillId="0" borderId="57" xfId="0" applyFill="1" applyBorder="1" applyAlignment="1">
      <alignment vertical="top"/>
    </xf>
    <xf numFmtId="49" fontId="26" fillId="0" borderId="54" xfId="0" applyNumberFormat="1" applyFont="1" applyBorder="1" applyAlignment="1">
      <alignment horizontal="center" vertical="top" wrapText="1"/>
    </xf>
    <xf numFmtId="49" fontId="27" fillId="0" borderId="42" xfId="0" applyNumberFormat="1" applyFont="1" applyBorder="1" applyAlignment="1">
      <alignment vertical="top" wrapText="1"/>
    </xf>
    <xf numFmtId="0" fontId="0" fillId="0" borderId="49" xfId="0" applyBorder="1" applyAlignment="1"/>
    <xf numFmtId="49" fontId="26" fillId="0" borderId="33" xfId="0" applyNumberFormat="1" applyFont="1" applyBorder="1" applyAlignment="1">
      <alignment vertical="top" wrapText="1"/>
    </xf>
    <xf numFmtId="4" fontId="0" fillId="0" borderId="2" xfId="0" applyNumberFormat="1" applyBorder="1"/>
    <xf numFmtId="0" fontId="32" fillId="0" borderId="54" xfId="1" applyFont="1" applyBorder="1" applyAlignment="1">
      <alignment horizontal="center"/>
    </xf>
    <xf numFmtId="0" fontId="0" fillId="0" borderId="9" xfId="0" applyBorder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7" xfId="0" applyBorder="1"/>
    <xf numFmtId="0" fontId="0" fillId="0" borderId="54" xfId="0" applyBorder="1" applyAlignment="1">
      <alignment vertical="top"/>
    </xf>
    <xf numFmtId="0" fontId="0" fillId="0" borderId="53" xfId="0" applyBorder="1" applyAlignment="1"/>
    <xf numFmtId="0" fontId="0" fillId="0" borderId="96" xfId="0" applyBorder="1" applyAlignment="1"/>
    <xf numFmtId="0" fontId="0" fillId="0" borderId="9" xfId="0" applyBorder="1"/>
    <xf numFmtId="0" fontId="0" fillId="4" borderId="32" xfId="0" applyFill="1" applyBorder="1"/>
    <xf numFmtId="0" fontId="0" fillId="2" borderId="0" xfId="0" applyFill="1" applyBorder="1"/>
    <xf numFmtId="0" fontId="12" fillId="2" borderId="25" xfId="1" applyFont="1" applyFill="1" applyBorder="1" applyAlignment="1"/>
    <xf numFmtId="0" fontId="0" fillId="0" borderId="57" xfId="0" applyBorder="1"/>
    <xf numFmtId="0" fontId="0" fillId="0" borderId="9" xfId="0" applyBorder="1"/>
    <xf numFmtId="0" fontId="0" fillId="0" borderId="0" xfId="0" applyAlignment="1">
      <alignment wrapText="1"/>
    </xf>
    <xf numFmtId="0" fontId="0" fillId="0" borderId="57" xfId="0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49" fontId="26" fillId="0" borderId="26" xfId="0" applyNumberFormat="1" applyFont="1" applyBorder="1" applyAlignment="1">
      <alignment vertical="top" wrapText="1"/>
    </xf>
    <xf numFmtId="49" fontId="26" fillId="0" borderId="25" xfId="0" applyNumberFormat="1" applyFont="1" applyBorder="1" applyAlignment="1">
      <alignment vertical="top" wrapText="1"/>
    </xf>
    <xf numFmtId="0" fontId="0" fillId="0" borderId="54" xfId="0" applyBorder="1" applyAlignment="1">
      <alignment horizontal="center" vertical="top"/>
    </xf>
    <xf numFmtId="0" fontId="0" fillId="0" borderId="25" xfId="0" applyBorder="1" applyAlignment="1"/>
    <xf numFmtId="0" fontId="14" fillId="0" borderId="2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0" fillId="0" borderId="57" xfId="0" applyBorder="1"/>
    <xf numFmtId="0" fontId="0" fillId="0" borderId="17" xfId="0" applyBorder="1" applyAlignment="1">
      <alignment vertical="top"/>
    </xf>
    <xf numFmtId="0" fontId="14" fillId="0" borderId="6" xfId="0" applyFont="1" applyBorder="1" applyAlignment="1">
      <alignment horizontal="center" vertical="top"/>
    </xf>
    <xf numFmtId="0" fontId="14" fillId="0" borderId="54" xfId="0" applyFont="1" applyBorder="1" applyAlignment="1">
      <alignment vertical="top"/>
    </xf>
    <xf numFmtId="0" fontId="14" fillId="0" borderId="35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14" fillId="0" borderId="10" xfId="0" applyFont="1" applyBorder="1" applyAlignment="1">
      <alignment horizontal="center" vertical="top"/>
    </xf>
    <xf numFmtId="0" fontId="14" fillId="0" borderId="17" xfId="0" applyFont="1" applyBorder="1" applyAlignment="1">
      <alignment horizontal="center" vertical="top"/>
    </xf>
    <xf numFmtId="0" fontId="14" fillId="0" borderId="1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26" fillId="0" borderId="54" xfId="0" applyNumberFormat="1" applyFont="1" applyBorder="1" applyAlignment="1">
      <alignment vertical="top" wrapText="1"/>
    </xf>
    <xf numFmtId="0" fontId="12" fillId="0" borderId="17" xfId="1" applyFont="1" applyBorder="1" applyAlignment="1">
      <alignment horizontal="center" vertical="top"/>
    </xf>
    <xf numFmtId="49" fontId="26" fillId="0" borderId="34" xfId="0" applyNumberFormat="1" applyFont="1" applyBorder="1" applyAlignment="1">
      <alignment vertical="top" wrapText="1"/>
    </xf>
    <xf numFmtId="0" fontId="0" fillId="2" borderId="3" xfId="0" applyFill="1" applyBorder="1"/>
    <xf numFmtId="0" fontId="0" fillId="0" borderId="57" xfId="0" applyBorder="1"/>
    <xf numFmtId="0" fontId="0" fillId="0" borderId="96" xfId="0" applyFill="1" applyBorder="1" applyAlignment="1">
      <alignment vertical="top"/>
    </xf>
    <xf numFmtId="0" fontId="14" fillId="0" borderId="1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49" fontId="26" fillId="0" borderId="26" xfId="0" applyNumberFormat="1" applyFont="1" applyBorder="1" applyAlignment="1">
      <alignment vertical="top" wrapText="1"/>
    </xf>
    <xf numFmtId="49" fontId="26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4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54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4" fillId="0" borderId="26" xfId="0" applyFont="1" applyBorder="1" applyAlignment="1"/>
    <xf numFmtId="0" fontId="0" fillId="0" borderId="25" xfId="0" applyBorder="1" applyAlignment="1"/>
    <xf numFmtId="0" fontId="9" fillId="0" borderId="26" xfId="0" applyFont="1" applyBorder="1" applyAlignment="1">
      <alignment horizontal="center" vertical="top"/>
    </xf>
    <xf numFmtId="0" fontId="14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42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4" fillId="2" borderId="2" xfId="0" applyFont="1" applyFill="1" applyBorder="1" applyAlignment="1">
      <alignment vertical="top"/>
    </xf>
    <xf numFmtId="0" fontId="14" fillId="2" borderId="3" xfId="0" applyFont="1" applyFill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19" xfId="0" applyFont="1" applyBorder="1" applyAlignment="1">
      <alignment vertical="top"/>
    </xf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0" fillId="0" borderId="55" xfId="0" applyBorder="1" applyAlignment="1">
      <alignment vertical="center"/>
    </xf>
    <xf numFmtId="0" fontId="0" fillId="0" borderId="28" xfId="0" applyBorder="1" applyAlignment="1">
      <alignment vertical="center"/>
    </xf>
    <xf numFmtId="0" fontId="14" fillId="0" borderId="2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59" xfId="0" applyBorder="1" applyAlignment="1">
      <alignment vertical="center"/>
    </xf>
    <xf numFmtId="0" fontId="14" fillId="0" borderId="23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2" xfId="0" applyBorder="1" applyAlignment="1">
      <alignment vertical="top"/>
    </xf>
    <xf numFmtId="0" fontId="0" fillId="0" borderId="59" xfId="0" applyBorder="1" applyAlignment="1">
      <alignment vertical="top"/>
    </xf>
    <xf numFmtId="0" fontId="14" fillId="0" borderId="4" xfId="0" applyFont="1" applyBorder="1" applyAlignment="1"/>
    <xf numFmtId="0" fontId="14" fillId="0" borderId="50" xfId="0" applyFont="1" applyBorder="1" applyAlignment="1"/>
    <xf numFmtId="0" fontId="0" fillId="0" borderId="57" xfId="0" applyBorder="1"/>
    <xf numFmtId="0" fontId="0" fillId="0" borderId="55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14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4" fillId="0" borderId="26" xfId="0" applyFont="1" applyBorder="1" applyAlignment="1">
      <alignment vertical="top"/>
    </xf>
    <xf numFmtId="0" fontId="14" fillId="0" borderId="54" xfId="0" applyFont="1" applyBorder="1" applyAlignment="1">
      <alignment vertical="top"/>
    </xf>
    <xf numFmtId="0" fontId="14" fillId="0" borderId="25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47" xfId="0" applyBorder="1" applyAlignment="1">
      <alignment vertical="center"/>
    </xf>
    <xf numFmtId="0" fontId="14" fillId="0" borderId="2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8" xfId="0" applyBorder="1"/>
    <xf numFmtId="0" fontId="0" fillId="0" borderId="40" xfId="0" applyBorder="1"/>
    <xf numFmtId="0" fontId="14" fillId="2" borderId="52" xfId="0" applyFont="1" applyFill="1" applyBorder="1" applyAlignment="1">
      <alignment vertical="top"/>
    </xf>
    <xf numFmtId="0" fontId="14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0" fillId="0" borderId="96" xfId="0" applyBorder="1" applyAlignment="1">
      <alignment vertical="top"/>
    </xf>
    <xf numFmtId="0" fontId="0" fillId="0" borderId="68" xfId="0" applyBorder="1" applyAlignment="1">
      <alignment vertical="top"/>
    </xf>
    <xf numFmtId="0" fontId="14" fillId="0" borderId="62" xfId="0" applyFont="1" applyBorder="1" applyAlignment="1">
      <alignment vertical="top"/>
    </xf>
    <xf numFmtId="0" fontId="14" fillId="0" borderId="66" xfId="0" applyFont="1" applyBorder="1" applyAlignment="1">
      <alignment vertical="top"/>
    </xf>
    <xf numFmtId="0" fontId="14" fillId="0" borderId="44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5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14" fillId="0" borderId="21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58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0" fillId="0" borderId="28" xfId="0" applyBorder="1" applyAlignment="1">
      <alignment vertical="top"/>
    </xf>
    <xf numFmtId="0" fontId="14" fillId="0" borderId="24" xfId="0" applyFont="1" applyBorder="1" applyAlignment="1">
      <alignment horizontal="center" vertical="top"/>
    </xf>
    <xf numFmtId="0" fontId="14" fillId="0" borderId="27" xfId="0" applyFont="1" applyBorder="1" applyAlignment="1">
      <alignment horizontal="center" vertical="top"/>
    </xf>
    <xf numFmtId="49" fontId="27" fillId="0" borderId="54" xfId="0" applyNumberFormat="1" applyFont="1" applyBorder="1" applyAlignment="1">
      <alignment vertical="top" wrapText="1"/>
    </xf>
    <xf numFmtId="0" fontId="33" fillId="0" borderId="54" xfId="0" applyFont="1" applyBorder="1" applyAlignment="1">
      <alignment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5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0" fillId="0" borderId="54" xfId="0" applyBorder="1" applyAlignment="1">
      <alignment vertical="top"/>
    </xf>
    <xf numFmtId="0" fontId="14" fillId="0" borderId="1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5" fillId="2" borderId="74" xfId="2" applyFont="1" applyFill="1" applyBorder="1" applyAlignment="1">
      <alignment horizontal="center" wrapText="1"/>
    </xf>
    <xf numFmtId="0" fontId="25" fillId="2" borderId="94" xfId="2" applyFont="1" applyFill="1" applyBorder="1" applyAlignment="1">
      <alignment horizontal="center"/>
    </xf>
    <xf numFmtId="0" fontId="25" fillId="2" borderId="75" xfId="2" applyFont="1" applyFill="1" applyBorder="1" applyAlignment="1">
      <alignment horizontal="center" wrapText="1"/>
    </xf>
    <xf numFmtId="0" fontId="25" fillId="2" borderId="74" xfId="2" applyFont="1" applyFill="1" applyBorder="1" applyAlignment="1">
      <alignment vertical="top"/>
    </xf>
    <xf numFmtId="0" fontId="25" fillId="2" borderId="87" xfId="2" applyFont="1" applyFill="1" applyBorder="1" applyAlignment="1">
      <alignment vertical="top"/>
    </xf>
    <xf numFmtId="0" fontId="25" fillId="2" borderId="76" xfId="2" applyFont="1" applyFill="1" applyBorder="1" applyAlignment="1">
      <alignment vertical="top"/>
    </xf>
    <xf numFmtId="0" fontId="25" fillId="2" borderId="94" xfId="2" applyFont="1" applyFill="1" applyBorder="1" applyAlignment="1">
      <alignment vertical="top"/>
    </xf>
    <xf numFmtId="0" fontId="25" fillId="2" borderId="75" xfId="2" applyFont="1" applyFill="1" applyBorder="1" applyAlignment="1">
      <alignment vertical="top"/>
    </xf>
    <xf numFmtId="14" fontId="25" fillId="2" borderId="90" xfId="2" applyNumberFormat="1" applyFont="1" applyFill="1" applyBorder="1" applyAlignment="1">
      <alignment horizontal="center"/>
    </xf>
    <xf numFmtId="14" fontId="25" fillId="2" borderId="14" xfId="2" applyNumberFormat="1" applyFont="1" applyFill="1" applyBorder="1" applyAlignment="1">
      <alignment horizontal="center"/>
    </xf>
    <xf numFmtId="0" fontId="25" fillId="2" borderId="101" xfId="2" applyFont="1" applyFill="1" applyBorder="1" applyAlignment="1">
      <alignment horizontal="center" wrapText="1"/>
    </xf>
    <xf numFmtId="0" fontId="25" fillId="2" borderId="83" xfId="2" applyFont="1" applyFill="1" applyBorder="1" applyAlignment="1">
      <alignment horizontal="center" wrapText="1"/>
    </xf>
    <xf numFmtId="0" fontId="25" fillId="2" borderId="100" xfId="2" applyFont="1" applyFill="1" applyBorder="1" applyAlignment="1">
      <alignment horizontal="center" wrapText="1"/>
    </xf>
    <xf numFmtId="0" fontId="14" fillId="0" borderId="54" xfId="0" applyFont="1" applyBorder="1" applyAlignment="1">
      <alignment horizontal="center" vertical="center" wrapText="1"/>
    </xf>
    <xf numFmtId="49" fontId="21" fillId="2" borderId="87" xfId="2" applyNumberFormat="1" applyFont="1" applyFill="1" applyBorder="1" applyAlignment="1">
      <alignment vertical="top" wrapText="1"/>
    </xf>
    <xf numFmtId="49" fontId="21" fillId="2" borderId="76" xfId="2" applyNumberFormat="1" applyFont="1" applyFill="1" applyBorder="1" applyAlignment="1">
      <alignment vertical="top" wrapText="1"/>
    </xf>
    <xf numFmtId="0" fontId="21" fillId="2" borderId="75" xfId="2" applyFont="1" applyFill="1" applyBorder="1" applyAlignment="1">
      <alignment vertical="top" wrapText="1"/>
    </xf>
    <xf numFmtId="0" fontId="25" fillId="2" borderId="74" xfId="2" applyFont="1" applyFill="1" applyBorder="1" applyAlignment="1">
      <alignment horizontal="center" vertical="top" wrapText="1"/>
    </xf>
    <xf numFmtId="0" fontId="25" fillId="2" borderId="87" xfId="2" applyFont="1" applyFill="1" applyBorder="1" applyAlignment="1">
      <alignment horizontal="center" vertical="top" wrapText="1"/>
    </xf>
    <xf numFmtId="0" fontId="25" fillId="2" borderId="76" xfId="2" applyFont="1" applyFill="1" applyBorder="1" applyAlignment="1">
      <alignment horizontal="center" vertical="top" wrapText="1"/>
    </xf>
    <xf numFmtId="0" fontId="25" fillId="2" borderId="77" xfId="2" applyFont="1" applyFill="1" applyBorder="1" applyAlignment="1">
      <alignment horizontal="center" wrapText="1"/>
    </xf>
    <xf numFmtId="0" fontId="25" fillId="2" borderId="91" xfId="2" applyFont="1" applyFill="1" applyBorder="1" applyAlignment="1">
      <alignment horizontal="center" wrapText="1"/>
    </xf>
    <xf numFmtId="0" fontId="25" fillId="2" borderId="78" xfId="2" applyFont="1" applyFill="1" applyBorder="1" applyAlignment="1">
      <alignment horizontal="center" wrapText="1"/>
    </xf>
    <xf numFmtId="0" fontId="25" fillId="2" borderId="90" xfId="2" applyFont="1" applyFill="1" applyBorder="1" applyAlignment="1">
      <alignment horizontal="center" wrapText="1"/>
    </xf>
    <xf numFmtId="0" fontId="14" fillId="0" borderId="25" xfId="0" applyFont="1" applyBorder="1" applyAlignment="1"/>
    <xf numFmtId="0" fontId="14" fillId="0" borderId="25" xfId="0" applyFont="1" applyBorder="1" applyAlignment="1">
      <alignment horizontal="center" vertical="top"/>
    </xf>
    <xf numFmtId="14" fontId="14" fillId="0" borderId="14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vertical="top" wrapText="1"/>
    </xf>
    <xf numFmtId="49" fontId="26" fillId="0" borderId="17" xfId="0" applyNumberFormat="1" applyFont="1" applyBorder="1" applyAlignment="1">
      <alignment vertical="top" wrapText="1"/>
    </xf>
    <xf numFmtId="49" fontId="26" fillId="0" borderId="6" xfId="0" applyNumberFormat="1" applyFont="1" applyBorder="1" applyAlignment="1">
      <alignment vertical="top" wrapText="1"/>
    </xf>
    <xf numFmtId="49" fontId="26" fillId="0" borderId="54" xfId="0" applyNumberFormat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49" fontId="27" fillId="0" borderId="33" xfId="0" applyNumberFormat="1" applyFont="1" applyBorder="1" applyAlignment="1">
      <alignment vertical="top" wrapText="1"/>
    </xf>
    <xf numFmtId="0" fontId="19" fillId="0" borderId="35" xfId="0" applyFont="1" applyBorder="1" applyAlignment="1">
      <alignment vertical="top" wrapText="1"/>
    </xf>
    <xf numFmtId="0" fontId="11" fillId="0" borderId="54" xfId="1" applyFont="1" applyBorder="1" applyAlignment="1">
      <alignment horizontal="center" vertical="top"/>
    </xf>
    <xf numFmtId="49" fontId="20" fillId="0" borderId="42" xfId="0" applyNumberFormat="1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14" fontId="14" fillId="0" borderId="4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4" fillId="0" borderId="57" xfId="0" applyFont="1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12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49" fontId="27" fillId="0" borderId="26" xfId="0" applyNumberFormat="1" applyFont="1" applyBorder="1" applyAlignment="1">
      <alignment horizontal="center" vertical="top" wrapText="1"/>
    </xf>
    <xf numFmtId="49" fontId="27" fillId="0" borderId="54" xfId="0" applyNumberFormat="1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14" fillId="0" borderId="17" xfId="0" applyFont="1" applyBorder="1" applyAlignment="1">
      <alignment horizontal="center" wrapText="1"/>
    </xf>
    <xf numFmtId="0" fontId="14" fillId="0" borderId="3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49" fontId="27" fillId="0" borderId="23" xfId="0" applyNumberFormat="1" applyFont="1" applyBorder="1" applyAlignment="1">
      <alignment vertical="top" wrapText="1"/>
    </xf>
    <xf numFmtId="49" fontId="27" fillId="0" borderId="7" xfId="0" applyNumberFormat="1" applyFont="1" applyBorder="1" applyAlignment="1">
      <alignment vertical="top" wrapText="1"/>
    </xf>
    <xf numFmtId="0" fontId="19" fillId="0" borderId="7" xfId="0" applyFont="1" applyBorder="1" applyAlignment="1">
      <alignment vertical="top"/>
    </xf>
    <xf numFmtId="49" fontId="27" fillId="0" borderId="26" xfId="0" applyNumberFormat="1" applyFont="1" applyBorder="1" applyAlignment="1">
      <alignment vertical="top" wrapText="1"/>
    </xf>
    <xf numFmtId="0" fontId="19" fillId="0" borderId="54" xfId="0" applyFont="1" applyBorder="1" applyAlignment="1">
      <alignment vertical="top"/>
    </xf>
    <xf numFmtId="0" fontId="14" fillId="0" borderId="20" xfId="0" applyFont="1" applyBorder="1" applyAlignment="1">
      <alignment vertical="top"/>
    </xf>
    <xf numFmtId="0" fontId="0" fillId="0" borderId="5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2" xfId="0" applyBorder="1" applyAlignment="1">
      <alignment vertical="center"/>
    </xf>
    <xf numFmtId="0" fontId="0" fillId="0" borderId="92" xfId="0" applyBorder="1"/>
    <xf numFmtId="0" fontId="0" fillId="0" borderId="65" xfId="0" applyBorder="1"/>
    <xf numFmtId="0" fontId="14" fillId="0" borderId="21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0" fillId="0" borderId="16" xfId="0" applyBorder="1" applyAlignment="1">
      <alignment vertical="top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workbookViewId="0">
      <selection activeCell="L43" sqref="L43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2.42578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3"/>
      <c r="B2" s="13"/>
      <c r="C2" s="13"/>
      <c r="D2" s="14" t="s">
        <v>98</v>
      </c>
      <c r="E2" s="14"/>
      <c r="F2" s="13"/>
      <c r="G2" s="15" t="s">
        <v>70</v>
      </c>
    </row>
    <row r="4" spans="1:12" ht="15.75" thickBot="1" x14ac:dyDescent="0.3">
      <c r="H4" s="10"/>
    </row>
    <row r="5" spans="1:12" ht="26.25" x14ac:dyDescent="0.25">
      <c r="A5" s="5" t="s">
        <v>0</v>
      </c>
      <c r="B5" s="2" t="s">
        <v>1</v>
      </c>
      <c r="C5" s="164" t="s">
        <v>27</v>
      </c>
      <c r="D5" s="2" t="s">
        <v>2</v>
      </c>
      <c r="E5" s="3" t="s">
        <v>3</v>
      </c>
      <c r="F5" s="3" t="s">
        <v>12</v>
      </c>
      <c r="G5" s="229" t="s">
        <v>4</v>
      </c>
      <c r="H5" s="237" t="s">
        <v>75</v>
      </c>
    </row>
    <row r="6" spans="1:12" ht="15.75" thickBot="1" x14ac:dyDescent="0.3">
      <c r="A6" s="17" t="s">
        <v>5</v>
      </c>
      <c r="B6" s="4"/>
      <c r="C6" s="4"/>
      <c r="D6" s="4"/>
      <c r="E6" s="4" t="s">
        <v>6</v>
      </c>
      <c r="F6" s="4" t="s">
        <v>11</v>
      </c>
      <c r="G6" s="230" t="s">
        <v>7</v>
      </c>
      <c r="H6" s="86" t="s">
        <v>9</v>
      </c>
    </row>
    <row r="7" spans="1:12" hidden="1" x14ac:dyDescent="0.25">
      <c r="A7" s="158">
        <v>1</v>
      </c>
      <c r="B7" s="10" t="s">
        <v>91</v>
      </c>
      <c r="C7" s="93"/>
      <c r="D7" s="93"/>
      <c r="E7" s="93"/>
      <c r="F7" s="337"/>
      <c r="G7" s="208"/>
      <c r="H7" s="253"/>
    </row>
    <row r="8" spans="1:12" ht="15.75" hidden="1" thickBot="1" x14ac:dyDescent="0.3">
      <c r="A8" s="86"/>
      <c r="C8" s="163"/>
      <c r="D8" s="163"/>
      <c r="E8" s="163"/>
      <c r="F8" s="396"/>
      <c r="G8" s="243"/>
      <c r="H8" s="555"/>
    </row>
    <row r="9" spans="1:12" x14ac:dyDescent="0.25">
      <c r="A9" s="158">
        <v>2</v>
      </c>
      <c r="B9" s="742" t="s">
        <v>91</v>
      </c>
      <c r="C9" s="205" t="s">
        <v>103</v>
      </c>
      <c r="D9" s="93" t="s">
        <v>157</v>
      </c>
      <c r="E9" s="16" t="s">
        <v>158</v>
      </c>
      <c r="F9" s="156" t="s">
        <v>167</v>
      </c>
      <c r="G9" s="23" t="s">
        <v>160</v>
      </c>
      <c r="H9" s="48">
        <v>685.03</v>
      </c>
    </row>
    <row r="10" spans="1:12" ht="15.75" thickBot="1" x14ac:dyDescent="0.3">
      <c r="A10" s="71"/>
      <c r="B10" s="198"/>
      <c r="C10" s="142" t="s">
        <v>159</v>
      </c>
      <c r="D10" s="163"/>
      <c r="E10" s="6"/>
      <c r="F10" s="197"/>
      <c r="G10" s="243"/>
      <c r="H10" s="270"/>
    </row>
    <row r="11" spans="1:12" ht="15.75" thickBot="1" x14ac:dyDescent="0.3">
      <c r="A11" s="848" t="s">
        <v>196</v>
      </c>
      <c r="B11" s="849"/>
      <c r="C11" s="849"/>
      <c r="D11" s="849"/>
      <c r="E11" s="849"/>
      <c r="F11" s="849"/>
      <c r="G11" s="849"/>
      <c r="H11" s="454">
        <f>H7+H9</f>
        <v>685.03</v>
      </c>
    </row>
    <row r="12" spans="1:12" x14ac:dyDescent="0.25">
      <c r="A12" s="158">
        <v>1</v>
      </c>
      <c r="B12" s="238" t="s">
        <v>52</v>
      </c>
      <c r="C12" s="91" t="s">
        <v>106</v>
      </c>
      <c r="D12" s="817" t="s">
        <v>131</v>
      </c>
      <c r="E12" s="93" t="s">
        <v>132</v>
      </c>
      <c r="F12" s="355" t="s">
        <v>167</v>
      </c>
      <c r="G12" s="663" t="s">
        <v>171</v>
      </c>
      <c r="H12" s="65">
        <v>374.09</v>
      </c>
    </row>
    <row r="13" spans="1:12" ht="15.75" thickBot="1" x14ac:dyDescent="0.3">
      <c r="A13" s="86"/>
      <c r="B13" s="338" t="s">
        <v>51</v>
      </c>
      <c r="C13" s="95" t="s">
        <v>133</v>
      </c>
      <c r="D13" s="6"/>
      <c r="E13" s="163"/>
      <c r="F13" s="395"/>
      <c r="G13" s="235"/>
      <c r="H13" s="273"/>
    </row>
    <row r="14" spans="1:12" hidden="1" x14ac:dyDescent="0.25">
      <c r="A14" s="158">
        <v>2</v>
      </c>
      <c r="B14" s="505" t="s">
        <v>52</v>
      </c>
      <c r="C14" s="91"/>
      <c r="D14" s="16"/>
      <c r="E14" s="93"/>
      <c r="F14" s="120"/>
      <c r="G14" s="23"/>
      <c r="H14" s="676"/>
    </row>
    <row r="15" spans="1:12" ht="15.75" hidden="1" thickBot="1" x14ac:dyDescent="0.3">
      <c r="A15" s="86"/>
      <c r="B15" s="338" t="s">
        <v>51</v>
      </c>
      <c r="C15" s="95"/>
      <c r="D15" s="6"/>
      <c r="E15" s="163"/>
      <c r="F15" s="120"/>
      <c r="G15" s="50"/>
      <c r="H15" s="65"/>
    </row>
    <row r="16" spans="1:12" ht="15.75" hidden="1" thickBot="1" x14ac:dyDescent="0.3">
      <c r="A16" s="344"/>
      <c r="C16" s="93"/>
      <c r="D16" s="311"/>
      <c r="E16" s="311"/>
      <c r="F16" s="55"/>
      <c r="G16" s="24"/>
      <c r="H16" s="66"/>
      <c r="L16" s="43"/>
    </row>
    <row r="17" spans="1:13" ht="15.75" hidden="1" thickBot="1" x14ac:dyDescent="0.3">
      <c r="A17" s="329">
        <v>1</v>
      </c>
      <c r="B17" s="850" t="s">
        <v>28</v>
      </c>
      <c r="C17" s="93"/>
      <c r="D17" s="16"/>
      <c r="E17" s="93"/>
      <c r="F17" s="120"/>
      <c r="G17" s="23"/>
      <c r="H17" s="52"/>
    </row>
    <row r="18" spans="1:13" ht="15.75" hidden="1" thickBot="1" x14ac:dyDescent="0.3">
      <c r="A18" s="189"/>
      <c r="B18" s="851"/>
      <c r="C18" s="163"/>
      <c r="D18" s="6"/>
      <c r="E18" s="163"/>
      <c r="F18" s="120"/>
      <c r="G18" s="23"/>
      <c r="H18" s="65"/>
    </row>
    <row r="19" spans="1:13" ht="15.75" hidden="1" thickBot="1" x14ac:dyDescent="0.3">
      <c r="A19" s="204">
        <v>2</v>
      </c>
      <c r="B19" s="850" t="s">
        <v>28</v>
      </c>
      <c r="C19" s="93"/>
      <c r="D19" s="16"/>
      <c r="E19" s="93"/>
      <c r="F19" s="120"/>
      <c r="G19" s="23"/>
      <c r="H19" s="52"/>
    </row>
    <row r="20" spans="1:13" ht="15.75" hidden="1" thickBot="1" x14ac:dyDescent="0.3">
      <c r="A20" s="344"/>
      <c r="B20" s="851"/>
      <c r="C20" s="163"/>
      <c r="D20" s="6"/>
      <c r="E20" s="163"/>
      <c r="F20" s="472"/>
      <c r="G20" s="255"/>
      <c r="H20" s="267"/>
    </row>
    <row r="21" spans="1:13" hidden="1" x14ac:dyDescent="0.25">
      <c r="A21" s="854">
        <v>3</v>
      </c>
      <c r="B21" s="451" t="s">
        <v>52</v>
      </c>
      <c r="C21" s="93"/>
      <c r="D21" s="16"/>
      <c r="E21" s="93"/>
      <c r="F21" s="120"/>
      <c r="G21" s="23"/>
      <c r="H21" s="65"/>
      <c r="M21" s="143"/>
    </row>
    <row r="22" spans="1:13" ht="15.75" hidden="1" thickBot="1" x14ac:dyDescent="0.3">
      <c r="A22" s="855"/>
      <c r="B22" s="339" t="s">
        <v>51</v>
      </c>
      <c r="C22" s="163"/>
      <c r="D22" s="6"/>
      <c r="E22" s="163"/>
      <c r="F22" s="77"/>
      <c r="G22" s="208"/>
      <c r="H22" s="269"/>
    </row>
    <row r="23" spans="1:13" ht="15.75" customHeight="1" thickBot="1" x14ac:dyDescent="0.3">
      <c r="A23" s="856" t="s">
        <v>23</v>
      </c>
      <c r="B23" s="857"/>
      <c r="C23" s="857"/>
      <c r="D23" s="857"/>
      <c r="E23" s="857"/>
      <c r="F23" s="858"/>
      <c r="G23" s="858"/>
      <c r="H23" s="556">
        <f>SUM(H12:H22)</f>
        <v>374.09</v>
      </c>
      <c r="I23" s="43"/>
    </row>
    <row r="24" spans="1:13" ht="15" customHeight="1" x14ac:dyDescent="0.25">
      <c r="A24" s="224">
        <v>1</v>
      </c>
      <c r="B24" s="225" t="s">
        <v>44</v>
      </c>
      <c r="C24" s="93" t="s">
        <v>103</v>
      </c>
      <c r="D24" s="16" t="s">
        <v>113</v>
      </c>
      <c r="E24" s="93" t="s">
        <v>114</v>
      </c>
      <c r="F24" s="805" t="s">
        <v>167</v>
      </c>
      <c r="G24" s="30" t="s">
        <v>172</v>
      </c>
      <c r="H24" s="48">
        <v>620.66999999999996</v>
      </c>
    </row>
    <row r="25" spans="1:13" ht="15" customHeight="1" thickBot="1" x14ac:dyDescent="0.3">
      <c r="A25" s="224"/>
      <c r="B25" s="223"/>
      <c r="C25" s="163" t="s">
        <v>115</v>
      </c>
      <c r="D25" s="6"/>
      <c r="E25" s="163"/>
      <c r="F25" s="550"/>
      <c r="G25" s="208"/>
      <c r="H25" s="253"/>
      <c r="K25" s="43"/>
    </row>
    <row r="26" spans="1:13" ht="15" hidden="1" customHeight="1" x14ac:dyDescent="0.25">
      <c r="A26" s="125"/>
      <c r="B26" s="226"/>
      <c r="C26" s="95"/>
      <c r="D26" s="221"/>
      <c r="E26" s="222"/>
      <c r="F26" s="550"/>
      <c r="G26" s="208"/>
      <c r="H26" s="253"/>
    </row>
    <row r="27" spans="1:13" ht="15" hidden="1" customHeight="1" thickBot="1" x14ac:dyDescent="0.3">
      <c r="A27" s="138"/>
      <c r="B27" s="227"/>
      <c r="C27" s="92"/>
      <c r="D27" s="21"/>
      <c r="E27" s="21"/>
      <c r="F27" s="550"/>
      <c r="G27" s="208"/>
      <c r="H27" s="253"/>
    </row>
    <row r="28" spans="1:13" ht="15" hidden="1" customHeight="1" x14ac:dyDescent="0.25">
      <c r="A28" s="88"/>
      <c r="B28" s="225"/>
      <c r="C28" s="496"/>
      <c r="D28" s="496"/>
      <c r="E28" s="290"/>
      <c r="F28" s="417"/>
      <c r="G28" s="208"/>
      <c r="H28" s="252"/>
    </row>
    <row r="29" spans="1:13" ht="15" hidden="1" customHeight="1" thickBot="1" x14ac:dyDescent="0.3">
      <c r="A29" s="88"/>
      <c r="B29" s="227"/>
      <c r="C29" s="497"/>
      <c r="D29" s="497"/>
      <c r="E29" s="280"/>
      <c r="F29" s="417"/>
      <c r="G29" s="208"/>
      <c r="H29" s="267"/>
    </row>
    <row r="30" spans="1:13" ht="15" hidden="1" customHeight="1" thickBot="1" x14ac:dyDescent="0.3">
      <c r="A30" s="138"/>
      <c r="B30" s="109"/>
      <c r="C30" s="82"/>
      <c r="D30" s="163"/>
      <c r="E30" s="8"/>
      <c r="F30" s="285"/>
      <c r="G30" s="485"/>
      <c r="H30" s="270"/>
    </row>
    <row r="31" spans="1:13" ht="15" hidden="1" customHeight="1" thickBot="1" x14ac:dyDescent="0.3">
      <c r="A31" s="125">
        <v>1</v>
      </c>
      <c r="B31" s="225" t="s">
        <v>44</v>
      </c>
      <c r="C31" s="163"/>
      <c r="D31" s="163"/>
      <c r="E31" s="8"/>
      <c r="F31" s="151"/>
      <c r="G31" s="50"/>
      <c r="H31" s="42"/>
    </row>
    <row r="32" spans="1:13" ht="17.25" hidden="1" customHeight="1" x14ac:dyDescent="0.25">
      <c r="A32" s="88"/>
      <c r="B32" s="89"/>
      <c r="C32" s="163"/>
      <c r="D32" s="163"/>
      <c r="E32" s="8"/>
      <c r="F32" s="151"/>
      <c r="G32" s="208"/>
      <c r="H32" s="253"/>
    </row>
    <row r="33" spans="1:12" ht="15" hidden="1" customHeight="1" thickBot="1" x14ac:dyDescent="0.3">
      <c r="A33" s="88"/>
      <c r="B33" s="89"/>
      <c r="C33" s="25"/>
      <c r="D33" s="163"/>
      <c r="E33" s="163"/>
      <c r="F33" s="220"/>
      <c r="G33" s="232"/>
      <c r="H33" s="272"/>
      <c r="L33" s="43"/>
    </row>
    <row r="34" spans="1:12" ht="15" hidden="1" customHeight="1" x14ac:dyDescent="0.25">
      <c r="A34" s="125">
        <v>2</v>
      </c>
      <c r="B34" s="225" t="s">
        <v>44</v>
      </c>
      <c r="C34" s="93"/>
      <c r="D34" s="16"/>
      <c r="E34" s="93"/>
      <c r="F34" s="805"/>
      <c r="G34" s="30"/>
      <c r="H34" s="48"/>
    </row>
    <row r="35" spans="1:12" ht="15" hidden="1" customHeight="1" thickBot="1" x14ac:dyDescent="0.3">
      <c r="A35" s="138"/>
      <c r="B35" s="139"/>
      <c r="C35" s="163"/>
      <c r="D35" s="6"/>
      <c r="E35" s="163"/>
      <c r="F35" s="286"/>
      <c r="G35" s="235"/>
      <c r="H35" s="60"/>
    </row>
    <row r="36" spans="1:12" ht="15.75" thickBot="1" x14ac:dyDescent="0.3">
      <c r="A36" s="848" t="s">
        <v>43</v>
      </c>
      <c r="B36" s="849"/>
      <c r="C36" s="849"/>
      <c r="D36" s="849"/>
      <c r="E36" s="849"/>
      <c r="F36" s="849"/>
      <c r="G36" s="849"/>
      <c r="H36" s="446">
        <f>SUM(H24:H35)</f>
        <v>620.66999999999996</v>
      </c>
      <c r="L36" s="43"/>
    </row>
    <row r="37" spans="1:12" hidden="1" x14ac:dyDescent="0.25">
      <c r="A37" s="626">
        <v>1</v>
      </c>
      <c r="B37" s="626" t="s">
        <v>25</v>
      </c>
      <c r="C37" s="93"/>
      <c r="D37" s="16"/>
      <c r="E37" s="93"/>
      <c r="F37" s="37"/>
      <c r="G37" s="23"/>
      <c r="H37" s="65"/>
    </row>
    <row r="38" spans="1:12" ht="15.75" hidden="1" thickBot="1" x14ac:dyDescent="0.3">
      <c r="A38" s="343"/>
      <c r="B38" s="343"/>
      <c r="C38" s="163"/>
      <c r="D38" s="6"/>
      <c r="E38" s="163"/>
      <c r="F38" s="37"/>
      <c r="G38" s="23"/>
      <c r="H38" s="207"/>
    </row>
    <row r="39" spans="1:12" ht="15.75" hidden="1" thickBot="1" x14ac:dyDescent="0.3">
      <c r="A39" s="645">
        <v>2</v>
      </c>
      <c r="B39" s="646" t="s">
        <v>25</v>
      </c>
      <c r="C39" s="93"/>
      <c r="D39" s="16"/>
      <c r="E39" s="93"/>
      <c r="F39" s="37"/>
      <c r="G39" s="23"/>
      <c r="H39" s="52"/>
    </row>
    <row r="40" spans="1:12" ht="15.75" hidden="1" thickBot="1" x14ac:dyDescent="0.3">
      <c r="A40" s="117"/>
      <c r="B40" s="649"/>
      <c r="C40" s="163"/>
      <c r="D40" s="6"/>
      <c r="E40" s="163"/>
      <c r="F40" s="648"/>
      <c r="G40" s="23"/>
      <c r="H40" s="131"/>
    </row>
    <row r="41" spans="1:12" ht="15.75" hidden="1" thickBot="1" x14ac:dyDescent="0.3">
      <c r="A41" s="343"/>
      <c r="B41" s="647"/>
      <c r="C41" s="92"/>
      <c r="D41" s="82"/>
      <c r="E41" s="22"/>
      <c r="F41" s="46"/>
      <c r="G41" s="20"/>
      <c r="H41" s="51"/>
    </row>
    <row r="42" spans="1:12" ht="15.75" hidden="1" thickBot="1" x14ac:dyDescent="0.3">
      <c r="A42" s="117"/>
      <c r="B42" s="117"/>
      <c r="C42" s="95"/>
      <c r="D42" s="6"/>
      <c r="E42" s="163"/>
      <c r="F42" s="312"/>
      <c r="G42" s="59"/>
      <c r="H42" s="92"/>
    </row>
    <row r="43" spans="1:12" ht="15.75" thickBot="1" x14ac:dyDescent="0.3">
      <c r="A43" s="191"/>
      <c r="B43" s="192"/>
      <c r="C43" s="192" t="s">
        <v>76</v>
      </c>
      <c r="D43" s="192"/>
      <c r="E43" s="193"/>
      <c r="F43" s="191"/>
      <c r="G43" s="548"/>
      <c r="H43" s="427">
        <f>H37+H38+H41+H39+H40</f>
        <v>0</v>
      </c>
      <c r="L43" s="43"/>
    </row>
    <row r="44" spans="1:12" hidden="1" x14ac:dyDescent="0.25">
      <c r="A44" s="199">
        <v>1</v>
      </c>
      <c r="B44" s="10" t="s">
        <v>33</v>
      </c>
      <c r="C44" s="93"/>
      <c r="D44" s="93"/>
      <c r="E44" s="93"/>
      <c r="F44" s="156"/>
      <c r="G44" s="234"/>
      <c r="H44" s="252"/>
      <c r="J44" s="43"/>
    </row>
    <row r="45" spans="1:12" hidden="1" x14ac:dyDescent="0.25">
      <c r="A45" s="136"/>
      <c r="C45" s="163"/>
      <c r="D45" s="163"/>
      <c r="E45" s="163"/>
      <c r="F45" s="156"/>
      <c r="G45" s="208"/>
      <c r="H45" s="252"/>
      <c r="K45" s="43"/>
    </row>
    <row r="46" spans="1:12" hidden="1" x14ac:dyDescent="0.25">
      <c r="A46" s="136"/>
      <c r="B46" s="476"/>
      <c r="C46" s="163"/>
      <c r="D46" s="163"/>
      <c r="E46" s="163"/>
      <c r="F46" s="156"/>
      <c r="G46" s="234"/>
      <c r="H46" s="253"/>
    </row>
    <row r="47" spans="1:12" hidden="1" x14ac:dyDescent="0.25">
      <c r="A47" s="136"/>
      <c r="B47" s="476"/>
      <c r="C47" s="163"/>
      <c r="D47" s="163"/>
      <c r="E47" s="163"/>
      <c r="F47" s="156"/>
      <c r="G47" s="208"/>
      <c r="H47" s="253"/>
      <c r="I47" s="43"/>
      <c r="L47" s="43"/>
    </row>
    <row r="48" spans="1:12" ht="15.75" hidden="1" thickBot="1" x14ac:dyDescent="0.3">
      <c r="A48" s="136"/>
      <c r="B48" s="476"/>
      <c r="C48" s="475"/>
      <c r="D48" s="194"/>
      <c r="E48" s="144"/>
      <c r="F48" s="156"/>
      <c r="G48" s="551"/>
      <c r="H48" s="252"/>
      <c r="J48" s="43"/>
    </row>
    <row r="49" spans="1:11" hidden="1" x14ac:dyDescent="0.25">
      <c r="A49" s="136">
        <v>2</v>
      </c>
      <c r="B49" s="201"/>
      <c r="C49" s="93"/>
      <c r="D49" s="93"/>
      <c r="E49" s="133"/>
      <c r="F49" s="121"/>
      <c r="G49" s="254"/>
      <c r="H49" s="268"/>
    </row>
    <row r="50" spans="1:11" ht="15.75" hidden="1" thickBot="1" x14ac:dyDescent="0.3">
      <c r="A50" s="200"/>
      <c r="B50" s="202"/>
      <c r="C50" s="95"/>
      <c r="D50" s="163"/>
      <c r="E50" s="134"/>
      <c r="F50" s="120"/>
      <c r="G50" s="208"/>
      <c r="H50" s="252"/>
    </row>
    <row r="51" spans="1:11" hidden="1" x14ac:dyDescent="0.25">
      <c r="A51" s="859">
        <v>2</v>
      </c>
      <c r="B51" s="860"/>
      <c r="C51" s="196"/>
      <c r="D51" s="862"/>
      <c r="E51" s="99"/>
      <c r="F51" s="863"/>
      <c r="G51" s="864"/>
      <c r="H51" s="852"/>
    </row>
    <row r="52" spans="1:11" ht="15.75" hidden="1" thickBot="1" x14ac:dyDescent="0.3">
      <c r="A52" s="855"/>
      <c r="B52" s="861"/>
      <c r="C52" s="203"/>
      <c r="D52" s="853"/>
      <c r="E52" s="104"/>
      <c r="F52" s="853"/>
      <c r="G52" s="865"/>
      <c r="H52" s="853"/>
    </row>
    <row r="53" spans="1:11" ht="15.75" hidden="1" thickBot="1" x14ac:dyDescent="0.3">
      <c r="A53" s="866">
        <v>3</v>
      </c>
      <c r="B53" s="868"/>
      <c r="C53" s="869"/>
      <c r="D53" s="869"/>
      <c r="E53" s="869"/>
      <c r="F53" s="195"/>
      <c r="G53" s="195"/>
      <c r="H53" s="58"/>
    </row>
    <row r="54" spans="1:11" ht="15.75" hidden="1" thickBot="1" x14ac:dyDescent="0.3">
      <c r="A54" s="867"/>
      <c r="B54" s="861"/>
      <c r="C54" s="870"/>
      <c r="D54" s="870"/>
      <c r="E54" s="870"/>
      <c r="F54" s="195"/>
      <c r="G54" s="195"/>
      <c r="H54" s="147"/>
    </row>
    <row r="55" spans="1:11" hidden="1" x14ac:dyDescent="0.25">
      <c r="A55" s="111">
        <v>3</v>
      </c>
      <c r="B55" s="10" t="s">
        <v>33</v>
      </c>
      <c r="C55" s="93"/>
      <c r="D55" s="16"/>
      <c r="E55" s="93"/>
      <c r="F55" s="69"/>
      <c r="G55" s="663"/>
      <c r="H55" s="150"/>
    </row>
    <row r="56" spans="1:11" ht="15.75" hidden="1" thickBot="1" x14ac:dyDescent="0.3">
      <c r="A56" s="116"/>
      <c r="B56" s="203"/>
      <c r="C56" s="163"/>
      <c r="D56" s="6"/>
      <c r="E56" s="163"/>
      <c r="F56" s="156"/>
      <c r="G56" s="50"/>
      <c r="H56" s="773"/>
    </row>
    <row r="57" spans="1:11" ht="15.75" thickBot="1" x14ac:dyDescent="0.3">
      <c r="A57" s="848" t="s">
        <v>18</v>
      </c>
      <c r="B57" s="849"/>
      <c r="C57" s="849"/>
      <c r="D57" s="849"/>
      <c r="E57" s="849"/>
      <c r="F57" s="849"/>
      <c r="G57" s="849"/>
      <c r="H57" s="446">
        <f>H44+H45+H46+H47+H48+H55</f>
        <v>0</v>
      </c>
      <c r="J57" s="43"/>
      <c r="K57" s="43"/>
    </row>
    <row r="58" spans="1:11" x14ac:dyDescent="0.25">
      <c r="A58" s="646">
        <v>1</v>
      </c>
      <c r="B58" s="675" t="s">
        <v>30</v>
      </c>
      <c r="C58" s="93" t="s">
        <v>104</v>
      </c>
      <c r="D58" s="16" t="s">
        <v>105</v>
      </c>
      <c r="E58" s="93" t="s">
        <v>108</v>
      </c>
      <c r="F58" s="37" t="s">
        <v>167</v>
      </c>
      <c r="G58" s="23" t="s">
        <v>168</v>
      </c>
      <c r="H58" s="65">
        <v>109.43</v>
      </c>
    </row>
    <row r="59" spans="1:11" ht="15.75" thickBot="1" x14ac:dyDescent="0.3">
      <c r="A59" s="647"/>
      <c r="B59" s="166"/>
      <c r="C59" s="163" t="s">
        <v>109</v>
      </c>
      <c r="D59" s="6"/>
      <c r="E59" s="163"/>
      <c r="F59" s="37" t="s">
        <v>167</v>
      </c>
      <c r="G59" s="23" t="s">
        <v>169</v>
      </c>
      <c r="H59" s="65">
        <v>112.14</v>
      </c>
    </row>
    <row r="60" spans="1:11" hidden="1" x14ac:dyDescent="0.25">
      <c r="A60" s="649"/>
      <c r="B60" s="165"/>
      <c r="C60" s="25"/>
      <c r="D60" s="163"/>
      <c r="E60" s="278"/>
      <c r="F60" s="730"/>
      <c r="G60" s="23"/>
      <c r="H60" s="150"/>
    </row>
    <row r="61" spans="1:11" hidden="1" x14ac:dyDescent="0.25">
      <c r="A61" s="649"/>
      <c r="B61" s="218"/>
      <c r="C61" s="25"/>
      <c r="D61" s="163"/>
      <c r="E61" s="278"/>
      <c r="F61" s="730"/>
      <c r="G61" s="23"/>
      <c r="H61" s="150"/>
    </row>
    <row r="62" spans="1:11" ht="15.75" hidden="1" thickBot="1" x14ac:dyDescent="0.3">
      <c r="A62" s="647"/>
      <c r="B62" s="128"/>
      <c r="C62" s="654"/>
      <c r="D62" s="128"/>
      <c r="E62" s="655"/>
      <c r="F62" s="46"/>
      <c r="G62" s="20"/>
      <c r="H62" s="132"/>
    </row>
    <row r="63" spans="1:11" ht="15.75" hidden="1" thickBot="1" x14ac:dyDescent="0.3">
      <c r="A63" s="872">
        <v>1</v>
      </c>
      <c r="B63" s="331" t="s">
        <v>30</v>
      </c>
      <c r="C63" s="93"/>
      <c r="D63" s="16"/>
      <c r="E63" s="93"/>
      <c r="F63" s="730"/>
      <c r="G63" s="23"/>
      <c r="H63" s="150"/>
    </row>
    <row r="64" spans="1:11" ht="15.75" hidden="1" thickBot="1" x14ac:dyDescent="0.3">
      <c r="A64" s="873"/>
      <c r="B64" s="216"/>
      <c r="C64" s="163"/>
      <c r="D64" s="6"/>
      <c r="E64" s="163"/>
      <c r="F64" s="217"/>
      <c r="G64" s="549"/>
      <c r="H64" s="58"/>
    </row>
    <row r="65" spans="1:11" ht="15.75" thickBot="1" x14ac:dyDescent="0.3">
      <c r="A65" s="430"/>
      <c r="B65" s="871" t="s">
        <v>17</v>
      </c>
      <c r="C65" s="871"/>
      <c r="D65" s="871"/>
      <c r="E65" s="871"/>
      <c r="F65" s="871"/>
      <c r="G65" s="871"/>
      <c r="H65" s="427">
        <f>H62+H58+H59+H60+H61+H63</f>
        <v>221.57</v>
      </c>
      <c r="J65" s="43"/>
      <c r="K65" s="43"/>
    </row>
    <row r="66" spans="1:11" ht="15.75" hidden="1" thickBot="1" x14ac:dyDescent="0.3">
      <c r="A66" s="433">
        <v>1</v>
      </c>
      <c r="B66" s="436" t="s">
        <v>69</v>
      </c>
      <c r="C66" s="93"/>
      <c r="D66" s="93"/>
      <c r="E66" s="93"/>
      <c r="F66" s="342"/>
      <c r="G66" s="508"/>
      <c r="H66" s="152"/>
    </row>
    <row r="67" spans="1:11" ht="15.75" hidden="1" thickBot="1" x14ac:dyDescent="0.3">
      <c r="A67" s="343"/>
      <c r="B67" s="343"/>
      <c r="C67" s="82"/>
      <c r="D67" s="82"/>
      <c r="E67" s="82"/>
      <c r="F67" s="432"/>
      <c r="G67" s="432"/>
      <c r="H67" s="34"/>
    </row>
    <row r="68" spans="1:11" ht="15.75" hidden="1" thickBot="1" x14ac:dyDescent="0.3">
      <c r="A68" s="343"/>
      <c r="B68" s="343"/>
      <c r="C68" s="343"/>
      <c r="D68" s="431"/>
      <c r="E68" s="432"/>
      <c r="F68" s="432"/>
      <c r="G68" s="432"/>
      <c r="H68" s="34"/>
    </row>
    <row r="69" spans="1:11" ht="15.75" thickBot="1" x14ac:dyDescent="0.3">
      <c r="A69" s="431"/>
      <c r="B69" s="432"/>
      <c r="C69" s="432"/>
      <c r="D69" s="871" t="s">
        <v>68</v>
      </c>
      <c r="E69" s="871"/>
      <c r="F69" s="432"/>
      <c r="G69" s="432"/>
      <c r="H69" s="439">
        <f>H66</f>
        <v>0</v>
      </c>
    </row>
    <row r="70" spans="1:11" ht="16.5" thickBot="1" x14ac:dyDescent="0.3">
      <c r="A70" s="11"/>
      <c r="B70" s="12"/>
      <c r="C70" s="12"/>
      <c r="D70" s="871" t="s">
        <v>38</v>
      </c>
      <c r="E70" s="871"/>
      <c r="F70" s="12"/>
      <c r="G70" s="12"/>
      <c r="H70" s="509">
        <f>H23+H57+H11+H36+H43+H65+H69</f>
        <v>1901.36</v>
      </c>
      <c r="J70" s="43"/>
    </row>
    <row r="72" spans="1:11" x14ac:dyDescent="0.25">
      <c r="H72" s="43"/>
    </row>
    <row r="73" spans="1:11" x14ac:dyDescent="0.25">
      <c r="H73" s="43"/>
    </row>
    <row r="81" spans="6:6" x14ac:dyDescent="0.25">
      <c r="F81" s="81"/>
    </row>
  </sheetData>
  <mergeCells count="22">
    <mergeCell ref="A57:G57"/>
    <mergeCell ref="B65:G65"/>
    <mergeCell ref="D70:E70"/>
    <mergeCell ref="A63:A64"/>
    <mergeCell ref="D69:E69"/>
    <mergeCell ref="A53:A54"/>
    <mergeCell ref="B53:B54"/>
    <mergeCell ref="C53:C54"/>
    <mergeCell ref="D53:D54"/>
    <mergeCell ref="E53:E54"/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24"/>
  <sheetViews>
    <sheetView workbookViewId="0">
      <selection activeCell="C39" sqref="C39"/>
    </sheetView>
  </sheetViews>
  <sheetFormatPr defaultRowHeight="15" x14ac:dyDescent="0.25"/>
  <cols>
    <col min="1" max="1" width="3.42578125" customWidth="1"/>
    <col min="2" max="2" width="18.140625" customWidth="1"/>
    <col min="3" max="3" width="17.28515625" customWidth="1"/>
    <col min="4" max="4" width="20.140625" customWidth="1"/>
    <col min="5" max="5" width="18.28515625" customWidth="1"/>
    <col min="6" max="6" width="14.42578125" customWidth="1"/>
    <col min="7" max="7" width="28.28515625" customWidth="1"/>
    <col min="8" max="8" width="19.85546875" customWidth="1"/>
    <col min="9" max="9" width="13.28515625" customWidth="1"/>
    <col min="10" max="11" width="11.7109375" bestFit="1" customWidth="1"/>
    <col min="13" max="13" width="11.7109375" bestFit="1" customWidth="1"/>
  </cols>
  <sheetData>
    <row r="4" spans="2:9" ht="15.75" thickBot="1" x14ac:dyDescent="0.3"/>
    <row r="5" spans="2:9" x14ac:dyDescent="0.25">
      <c r="B5" s="19"/>
      <c r="C5" s="16"/>
      <c r="D5" s="16"/>
      <c r="E5" s="16"/>
      <c r="F5" s="16"/>
      <c r="G5" s="16"/>
      <c r="H5" s="16"/>
      <c r="I5" s="36"/>
    </row>
    <row r="6" spans="2:9" x14ac:dyDescent="0.25">
      <c r="B6" s="8"/>
      <c r="C6" s="6"/>
      <c r="D6" s="6"/>
      <c r="E6" s="6"/>
      <c r="F6" s="6"/>
      <c r="G6" s="6"/>
      <c r="H6" s="6"/>
      <c r="I6" s="127" t="s">
        <v>97</v>
      </c>
    </row>
    <row r="7" spans="2:9" ht="20.25" thickBot="1" x14ac:dyDescent="0.45">
      <c r="B7" s="9"/>
      <c r="C7" s="22"/>
      <c r="D7" s="604" t="s">
        <v>134</v>
      </c>
      <c r="E7" s="22"/>
      <c r="F7" s="22"/>
      <c r="G7" s="22"/>
      <c r="H7" s="22"/>
      <c r="I7" s="18"/>
    </row>
    <row r="8" spans="2:9" ht="26.25" x14ac:dyDescent="0.25">
      <c r="B8" s="605" t="s">
        <v>0</v>
      </c>
      <c r="C8" s="2" t="s">
        <v>1</v>
      </c>
      <c r="D8" s="164" t="s">
        <v>26</v>
      </c>
      <c r="E8" s="2" t="s">
        <v>2</v>
      </c>
      <c r="F8" s="611" t="s">
        <v>3</v>
      </c>
      <c r="G8" s="3" t="s">
        <v>12</v>
      </c>
      <c r="H8" s="3" t="s">
        <v>4</v>
      </c>
      <c r="I8" s="665" t="s">
        <v>81</v>
      </c>
    </row>
    <row r="9" spans="2:9" ht="27" thickBot="1" x14ac:dyDescent="0.3">
      <c r="B9" s="606" t="s">
        <v>5</v>
      </c>
      <c r="C9" s="67"/>
      <c r="D9" s="53"/>
      <c r="E9" s="53"/>
      <c r="F9" s="612" t="s">
        <v>6</v>
      </c>
      <c r="G9" s="53" t="s">
        <v>11</v>
      </c>
      <c r="H9" s="53" t="s">
        <v>7</v>
      </c>
      <c r="I9" s="666" t="s">
        <v>8</v>
      </c>
    </row>
    <row r="10" spans="2:9" ht="30" x14ac:dyDescent="0.25">
      <c r="B10" s="889">
        <v>1</v>
      </c>
      <c r="C10" s="822" t="s">
        <v>28</v>
      </c>
      <c r="D10" s="91" t="s">
        <v>103</v>
      </c>
      <c r="E10" s="16" t="s">
        <v>107</v>
      </c>
      <c r="F10" s="19" t="s">
        <v>192</v>
      </c>
      <c r="G10" s="823" t="s">
        <v>194</v>
      </c>
      <c r="H10" s="23" t="s">
        <v>195</v>
      </c>
      <c r="I10" s="65">
        <v>1039071.84</v>
      </c>
    </row>
    <row r="11" spans="2:9" ht="15.75" thickBot="1" x14ac:dyDescent="0.3">
      <c r="B11" s="890"/>
      <c r="D11" s="95" t="s">
        <v>193</v>
      </c>
      <c r="E11" s="6"/>
      <c r="F11" s="8"/>
      <c r="G11" s="156"/>
      <c r="H11" s="23"/>
      <c r="I11" s="65"/>
    </row>
    <row r="12" spans="2:9" ht="15.75" hidden="1" thickBot="1" x14ac:dyDescent="0.3">
      <c r="B12" s="890"/>
      <c r="C12" s="956" t="s">
        <v>82</v>
      </c>
      <c r="D12" s="93"/>
      <c r="E12" s="16"/>
      <c r="F12" s="93"/>
      <c r="G12" s="355"/>
      <c r="H12" s="663"/>
      <c r="I12" s="628"/>
    </row>
    <row r="13" spans="2:9" ht="15.75" hidden="1" thickBot="1" x14ac:dyDescent="0.3">
      <c r="B13" s="890"/>
      <c r="C13" s="957"/>
      <c r="D13" s="674"/>
      <c r="E13" s="6"/>
      <c r="F13" s="163"/>
      <c r="G13" s="607"/>
      <c r="H13" s="33"/>
      <c r="I13" s="668"/>
    </row>
    <row r="14" spans="2:9" ht="15.75" hidden="1" thickBot="1" x14ac:dyDescent="0.3">
      <c r="B14" s="953"/>
      <c r="C14" s="603"/>
      <c r="D14" s="21"/>
      <c r="E14" s="21"/>
      <c r="F14" s="21"/>
      <c r="G14" s="607"/>
      <c r="H14" s="33"/>
      <c r="I14" s="668"/>
    </row>
    <row r="15" spans="2:9" ht="15.75" thickBot="1" x14ac:dyDescent="0.3">
      <c r="B15" s="949" t="s">
        <v>94</v>
      </c>
      <c r="C15" s="950"/>
      <c r="D15" s="950"/>
      <c r="E15" s="950"/>
      <c r="F15" s="950"/>
      <c r="G15" s="950"/>
      <c r="H15" s="952"/>
      <c r="I15" s="507">
        <f>I10</f>
        <v>1039071.84</v>
      </c>
    </row>
    <row r="16" spans="2:9" ht="15.75" hidden="1" thickBot="1" x14ac:dyDescent="0.3">
      <c r="B16" s="602">
        <v>1</v>
      </c>
      <c r="C16" s="954" t="s">
        <v>44</v>
      </c>
      <c r="D16" s="93"/>
      <c r="E16" s="93"/>
      <c r="F16" s="19"/>
      <c r="G16" s="608"/>
      <c r="H16" s="30"/>
      <c r="I16" s="244"/>
    </row>
    <row r="17" spans="2:9" ht="15.75" hidden="1" thickBot="1" x14ac:dyDescent="0.3">
      <c r="B17" s="601"/>
      <c r="C17" s="955"/>
      <c r="D17" s="163"/>
      <c r="E17" s="163"/>
      <c r="F17" s="8"/>
      <c r="G17" s="156"/>
      <c r="H17" s="50"/>
      <c r="I17" s="239"/>
    </row>
    <row r="18" spans="2:9" ht="15.75" thickBot="1" x14ac:dyDescent="0.3">
      <c r="B18" s="882" t="s">
        <v>45</v>
      </c>
      <c r="C18" s="871"/>
      <c r="D18" s="871"/>
      <c r="E18" s="871"/>
      <c r="F18" s="871"/>
      <c r="G18" s="871"/>
      <c r="H18" s="883"/>
      <c r="I18" s="598">
        <f>I16+I17</f>
        <v>0</v>
      </c>
    </row>
    <row r="19" spans="2:9" ht="15.75" hidden="1" thickBot="1" x14ac:dyDescent="0.3">
      <c r="B19" s="600">
        <v>2</v>
      </c>
      <c r="C19" s="282" t="s">
        <v>83</v>
      </c>
      <c r="D19" s="93"/>
      <c r="E19" s="93"/>
      <c r="F19" s="93"/>
      <c r="G19" s="99"/>
      <c r="H19" s="608"/>
      <c r="I19" s="274"/>
    </row>
    <row r="20" spans="2:9" ht="15.75" hidden="1" thickBot="1" x14ac:dyDescent="0.3">
      <c r="B20" s="609"/>
      <c r="C20" s="610"/>
      <c r="D20" s="82"/>
      <c r="E20" s="82"/>
      <c r="F20" s="82"/>
      <c r="G20" s="163"/>
      <c r="H20" s="163"/>
      <c r="I20" s="8"/>
    </row>
    <row r="21" spans="2:9" ht="15.75" hidden="1" thickBot="1" x14ac:dyDescent="0.3">
      <c r="B21" s="600">
        <v>1</v>
      </c>
      <c r="C21" s="93" t="s">
        <v>25</v>
      </c>
      <c r="D21" s="93"/>
      <c r="E21" s="16"/>
      <c r="F21" s="93"/>
      <c r="G21" s="69"/>
      <c r="H21" s="29"/>
      <c r="I21" s="667"/>
    </row>
    <row r="22" spans="2:9" ht="15.75" hidden="1" thickBot="1" x14ac:dyDescent="0.3">
      <c r="B22" s="609"/>
      <c r="C22" s="163"/>
      <c r="D22" s="163"/>
      <c r="E22" s="6"/>
      <c r="F22" s="163"/>
      <c r="G22" s="341"/>
      <c r="H22" s="24"/>
      <c r="I22" s="240"/>
    </row>
    <row r="23" spans="2:9" ht="15.75" thickBot="1" x14ac:dyDescent="0.3">
      <c r="B23" s="949" t="s">
        <v>84</v>
      </c>
      <c r="C23" s="950"/>
      <c r="D23" s="950"/>
      <c r="E23" s="950"/>
      <c r="F23" s="950"/>
      <c r="G23" s="950"/>
      <c r="H23" s="951"/>
      <c r="I23" s="598">
        <f>I21+I19</f>
        <v>0</v>
      </c>
    </row>
    <row r="24" spans="2:9" ht="15.75" thickBot="1" x14ac:dyDescent="0.3">
      <c r="B24" s="949" t="s">
        <v>16</v>
      </c>
      <c r="C24" s="950"/>
      <c r="D24" s="950"/>
      <c r="E24" s="950"/>
      <c r="F24" s="950"/>
      <c r="G24" s="950"/>
      <c r="H24" s="952"/>
      <c r="I24" s="592">
        <f>I15+I18+I23</f>
        <v>1039071.84</v>
      </c>
    </row>
  </sheetData>
  <mergeCells count="7">
    <mergeCell ref="B23:H23"/>
    <mergeCell ref="B24:H24"/>
    <mergeCell ref="B10:B14"/>
    <mergeCell ref="B15:H15"/>
    <mergeCell ref="C16:C17"/>
    <mergeCell ref="B18:H18"/>
    <mergeCell ref="C12:C13"/>
  </mergeCells>
  <pageMargins left="0" right="0" top="0" bottom="0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8"/>
  <sheetViews>
    <sheetView workbookViewId="0">
      <selection activeCell="D63" sqref="D63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80"/>
      <c r="B6" s="180"/>
      <c r="C6" s="180"/>
      <c r="D6" s="180" t="s">
        <v>102</v>
      </c>
      <c r="E6" s="180"/>
      <c r="F6" s="180"/>
      <c r="G6" s="180"/>
      <c r="H6" s="180"/>
    </row>
    <row r="7" spans="1:10" x14ac:dyDescent="0.25">
      <c r="A7" s="180"/>
      <c r="B7" s="180"/>
      <c r="C7" s="180"/>
      <c r="D7" s="180"/>
      <c r="E7" s="180"/>
      <c r="F7" s="180"/>
      <c r="G7" s="180" t="s">
        <v>85</v>
      </c>
      <c r="H7" s="180"/>
    </row>
    <row r="8" spans="1:10" ht="15.75" thickBot="1" x14ac:dyDescent="0.3">
      <c r="A8" s="179"/>
      <c r="B8" s="179"/>
      <c r="C8" s="179"/>
      <c r="D8" s="179"/>
      <c r="E8" s="179"/>
      <c r="F8" s="179"/>
      <c r="G8" s="179"/>
      <c r="H8" s="179"/>
    </row>
    <row r="9" spans="1:10" x14ac:dyDescent="0.25">
      <c r="A9" s="169" t="s">
        <v>0</v>
      </c>
      <c r="B9" s="169" t="s">
        <v>1</v>
      </c>
      <c r="C9" s="964" t="s">
        <v>26</v>
      </c>
      <c r="D9" s="169" t="s">
        <v>2</v>
      </c>
      <c r="E9" s="169" t="s">
        <v>3</v>
      </c>
      <c r="F9" s="169" t="s">
        <v>12</v>
      </c>
      <c r="G9" s="313" t="s">
        <v>4</v>
      </c>
      <c r="H9" s="964" t="s">
        <v>58</v>
      </c>
      <c r="I9" s="93" t="s">
        <v>60</v>
      </c>
      <c r="J9" s="93" t="s">
        <v>87</v>
      </c>
    </row>
    <row r="10" spans="1:10" ht="15.75" thickBot="1" x14ac:dyDescent="0.3">
      <c r="A10" s="170" t="s">
        <v>5</v>
      </c>
      <c r="B10" s="170"/>
      <c r="C10" s="965"/>
      <c r="D10" s="170"/>
      <c r="E10" s="170" t="s">
        <v>6</v>
      </c>
      <c r="F10" s="170" t="s">
        <v>15</v>
      </c>
      <c r="G10" s="314" t="s">
        <v>7</v>
      </c>
      <c r="H10" s="966"/>
      <c r="I10" s="82" t="s">
        <v>59</v>
      </c>
      <c r="J10" s="82" t="s">
        <v>88</v>
      </c>
    </row>
    <row r="11" spans="1:10" x14ac:dyDescent="0.25">
      <c r="A11" s="967">
        <v>1</v>
      </c>
      <c r="B11" s="907" t="s">
        <v>54</v>
      </c>
      <c r="C11" s="93" t="s">
        <v>104</v>
      </c>
      <c r="D11" s="16" t="s">
        <v>105</v>
      </c>
      <c r="E11" s="93" t="s">
        <v>108</v>
      </c>
      <c r="F11" s="120" t="s">
        <v>135</v>
      </c>
      <c r="G11" s="50" t="s">
        <v>136</v>
      </c>
      <c r="H11" s="816">
        <v>41064</v>
      </c>
      <c r="I11" s="265"/>
      <c r="J11" s="97"/>
    </row>
    <row r="12" spans="1:10" x14ac:dyDescent="0.25">
      <c r="A12" s="968"/>
      <c r="B12" s="908"/>
      <c r="C12" s="163" t="s">
        <v>109</v>
      </c>
      <c r="D12" s="6"/>
      <c r="E12" s="163"/>
      <c r="F12" s="120" t="s">
        <v>135</v>
      </c>
      <c r="G12" s="23" t="s">
        <v>137</v>
      </c>
      <c r="H12" s="816">
        <v>240</v>
      </c>
      <c r="I12" s="265"/>
      <c r="J12" s="97"/>
    </row>
    <row r="13" spans="1:10" x14ac:dyDescent="0.25">
      <c r="A13" s="969"/>
      <c r="B13" s="908"/>
      <c r="C13" s="6"/>
      <c r="D13" s="6"/>
      <c r="E13" s="6"/>
      <c r="F13" s="120" t="s">
        <v>135</v>
      </c>
      <c r="G13" s="23" t="s">
        <v>138</v>
      </c>
      <c r="H13" s="65">
        <v>120</v>
      </c>
      <c r="I13" s="265"/>
      <c r="J13" s="97"/>
    </row>
    <row r="14" spans="1:10" ht="15.75" thickBot="1" x14ac:dyDescent="0.3">
      <c r="A14" s="969"/>
      <c r="B14" s="770"/>
      <c r="C14" s="6"/>
      <c r="D14" s="6"/>
      <c r="E14" s="6"/>
      <c r="F14" s="120" t="s">
        <v>135</v>
      </c>
      <c r="G14" s="23" t="s">
        <v>139</v>
      </c>
      <c r="H14" s="65">
        <v>120</v>
      </c>
      <c r="I14" s="265"/>
      <c r="J14" s="97"/>
    </row>
    <row r="15" spans="1:10" x14ac:dyDescent="0.25">
      <c r="A15" s="969"/>
      <c r="B15" s="907" t="s">
        <v>54</v>
      </c>
      <c r="C15" s="93"/>
      <c r="D15" s="311"/>
      <c r="E15" s="625"/>
      <c r="F15" s="120" t="s">
        <v>135</v>
      </c>
      <c r="G15" s="23" t="s">
        <v>140</v>
      </c>
      <c r="H15" s="65">
        <v>1479.6</v>
      </c>
      <c r="I15" s="265"/>
      <c r="J15" s="97"/>
    </row>
    <row r="16" spans="1:10" ht="15.75" hidden="1" thickBot="1" x14ac:dyDescent="0.3">
      <c r="A16" s="970"/>
      <c r="B16" s="908"/>
      <c r="C16" s="163"/>
      <c r="D16" s="278"/>
      <c r="E16" s="257"/>
      <c r="F16" s="70"/>
      <c r="G16" s="50"/>
      <c r="H16" s="150"/>
      <c r="I16" s="265"/>
      <c r="J16" s="97"/>
    </row>
    <row r="17" spans="1:16" ht="15.75" hidden="1" thickBot="1" x14ac:dyDescent="0.3">
      <c r="A17" s="971"/>
      <c r="B17" s="909"/>
      <c r="C17" s="776"/>
      <c r="D17" s="776"/>
      <c r="E17" s="776"/>
      <c r="F17" s="159"/>
      <c r="G17" s="35"/>
      <c r="H17" s="132"/>
      <c r="I17" s="289"/>
      <c r="J17" s="97">
        <f t="shared" ref="J17:J18" si="0">H17-I17</f>
        <v>0</v>
      </c>
    </row>
    <row r="18" spans="1:16" ht="15.75" hidden="1" thickBot="1" x14ac:dyDescent="0.3">
      <c r="A18" s="774"/>
      <c r="B18" s="491"/>
      <c r="C18" s="163"/>
      <c r="D18" s="163"/>
      <c r="E18" s="163"/>
      <c r="F18" s="312"/>
      <c r="G18" s="775"/>
      <c r="H18" s="68"/>
      <c r="I18" s="289"/>
      <c r="J18" s="97">
        <f t="shared" si="0"/>
        <v>0</v>
      </c>
    </row>
    <row r="19" spans="1:16" ht="15.75" thickBot="1" x14ac:dyDescent="0.3">
      <c r="A19" s="962" t="s">
        <v>55</v>
      </c>
      <c r="B19" s="963"/>
      <c r="C19" s="963"/>
      <c r="D19" s="963"/>
      <c r="E19" s="963"/>
      <c r="F19" s="963"/>
      <c r="G19" s="963"/>
      <c r="H19" s="447">
        <f>SUM(H11:H18)</f>
        <v>43023.6</v>
      </c>
      <c r="I19" s="447">
        <f t="shared" ref="I19:J19" si="1">SUM(I11:I18)</f>
        <v>0</v>
      </c>
      <c r="J19" s="447">
        <f t="shared" si="1"/>
        <v>0</v>
      </c>
      <c r="M19" s="43"/>
    </row>
    <row r="20" spans="1:16" hidden="1" x14ac:dyDescent="0.25">
      <c r="A20" s="209">
        <v>1</v>
      </c>
      <c r="B20" s="211" t="s">
        <v>25</v>
      </c>
      <c r="C20" s="91"/>
      <c r="D20" s="6"/>
      <c r="E20" s="93"/>
      <c r="F20" s="795"/>
      <c r="G20" s="23"/>
      <c r="H20" s="48"/>
      <c r="I20" s="345"/>
      <c r="J20" s="253"/>
      <c r="N20" s="6"/>
      <c r="O20" s="6"/>
      <c r="P20" s="6"/>
    </row>
    <row r="21" spans="1:16" ht="15.75" hidden="1" thickBot="1" x14ac:dyDescent="0.3">
      <c r="A21" s="210"/>
      <c r="B21" s="212"/>
      <c r="C21" s="95"/>
      <c r="D21" s="6"/>
      <c r="E21" s="163"/>
      <c r="F21" s="795"/>
      <c r="G21" s="23"/>
      <c r="H21" s="796"/>
      <c r="I21" s="346"/>
      <c r="J21" s="269"/>
      <c r="N21" s="6"/>
      <c r="O21" s="6"/>
      <c r="P21" s="6"/>
    </row>
    <row r="22" spans="1:16" ht="15.75" hidden="1" thickBot="1" x14ac:dyDescent="0.3">
      <c r="A22" s="711"/>
      <c r="B22" s="712"/>
      <c r="C22" s="25"/>
      <c r="D22" s="6"/>
      <c r="E22" s="6"/>
      <c r="F22" s="120"/>
      <c r="G22" s="23"/>
      <c r="H22" s="708"/>
      <c r="I22" s="416"/>
      <c r="J22" s="60"/>
      <c r="N22" s="6"/>
      <c r="O22" s="6"/>
      <c r="P22" s="6"/>
    </row>
    <row r="23" spans="1:16" ht="15.75" thickBot="1" x14ac:dyDescent="0.3">
      <c r="A23" s="972" t="s">
        <v>22</v>
      </c>
      <c r="B23" s="973"/>
      <c r="C23" s="973"/>
      <c r="D23" s="973"/>
      <c r="E23" s="973"/>
      <c r="F23" s="973"/>
      <c r="G23" s="973"/>
      <c r="H23" s="448">
        <f>H20+H21+H22</f>
        <v>0</v>
      </c>
      <c r="I23" s="448">
        <f t="shared" ref="I23:J23" si="2">I20</f>
        <v>0</v>
      </c>
      <c r="J23" s="448">
        <f t="shared" si="2"/>
        <v>0</v>
      </c>
      <c r="N23" s="6"/>
      <c r="O23" s="6"/>
      <c r="P23" s="6"/>
    </row>
    <row r="24" spans="1:16" hidden="1" x14ac:dyDescent="0.25">
      <c r="A24" s="171">
        <v>1</v>
      </c>
      <c r="B24" s="169" t="s">
        <v>44</v>
      </c>
      <c r="C24" s="93"/>
      <c r="D24" s="16"/>
      <c r="E24" s="93"/>
      <c r="F24" s="741"/>
      <c r="G24" s="23"/>
      <c r="H24" s="48"/>
      <c r="I24" s="595"/>
      <c r="J24" s="559"/>
    </row>
    <row r="25" spans="1:16" ht="15.75" hidden="1" thickBot="1" x14ac:dyDescent="0.3">
      <c r="A25" s="726"/>
      <c r="B25" s="170"/>
      <c r="C25" s="95"/>
      <c r="D25" s="6"/>
      <c r="E25" s="163"/>
      <c r="F25" s="673"/>
      <c r="G25" s="20"/>
      <c r="H25" s="51"/>
      <c r="I25" s="727"/>
      <c r="J25" s="670"/>
    </row>
    <row r="26" spans="1:16" hidden="1" x14ac:dyDescent="0.25">
      <c r="A26" s="669">
        <v>2</v>
      </c>
      <c r="B26" s="169" t="s">
        <v>44</v>
      </c>
      <c r="C26" s="91"/>
      <c r="D26" s="16"/>
      <c r="E26" s="93"/>
      <c r="F26" s="120"/>
      <c r="G26" s="23"/>
      <c r="H26" s="48"/>
      <c r="I26" s="724"/>
      <c r="J26" s="725"/>
    </row>
    <row r="27" spans="1:16" ht="15.75" hidden="1" thickBot="1" x14ac:dyDescent="0.3">
      <c r="A27" s="669"/>
      <c r="B27" s="721"/>
      <c r="C27" s="95"/>
      <c r="D27" s="6"/>
      <c r="E27" s="163"/>
      <c r="F27" s="722"/>
      <c r="G27" s="723"/>
      <c r="H27" s="724"/>
      <c r="I27" s="724"/>
      <c r="J27" s="725"/>
    </row>
    <row r="28" spans="1:16" ht="15.75" hidden="1" thickBot="1" x14ac:dyDescent="0.3">
      <c r="A28" s="671"/>
      <c r="B28" s="672"/>
      <c r="C28" s="179"/>
      <c r="D28" s="179"/>
      <c r="E28" s="179"/>
      <c r="F28" s="179"/>
      <c r="G28" s="385"/>
      <c r="H28" s="386"/>
      <c r="I28" s="465"/>
      <c r="J28" s="483"/>
    </row>
    <row r="29" spans="1:16" ht="15.75" thickBot="1" x14ac:dyDescent="0.3">
      <c r="A29" s="974" t="s">
        <v>78</v>
      </c>
      <c r="B29" s="975"/>
      <c r="C29" s="975"/>
      <c r="D29" s="975"/>
      <c r="E29" s="975"/>
      <c r="F29" s="975"/>
      <c r="G29" s="976"/>
      <c r="H29" s="449">
        <f>SUM(H24:H28)</f>
        <v>0</v>
      </c>
      <c r="I29" s="479">
        <f>SUM(I24:I28)</f>
        <v>0</v>
      </c>
      <c r="J29" s="480">
        <f>SUM(J24:J28)</f>
        <v>0</v>
      </c>
    </row>
    <row r="30" spans="1:16" ht="15.75" hidden="1" thickBot="1" x14ac:dyDescent="0.3">
      <c r="A30" s="369">
        <v>1</v>
      </c>
      <c r="B30" s="936" t="s">
        <v>33</v>
      </c>
      <c r="C30" s="93"/>
      <c r="D30" s="16"/>
      <c r="E30" s="93"/>
      <c r="F30" s="122"/>
      <c r="G30" s="20"/>
      <c r="H30" s="42"/>
      <c r="I30" s="481"/>
      <c r="J30" s="466"/>
    </row>
    <row r="31" spans="1:16" ht="15.75" hidden="1" thickBot="1" x14ac:dyDescent="0.3">
      <c r="A31" s="407"/>
      <c r="B31" s="977"/>
      <c r="C31" s="163"/>
      <c r="D31" s="6"/>
      <c r="E31" s="163"/>
      <c r="F31" s="219"/>
      <c r="G31" s="24"/>
      <c r="H31" s="409"/>
      <c r="I31" s="478"/>
      <c r="J31" s="477"/>
    </row>
    <row r="32" spans="1:16" hidden="1" x14ac:dyDescent="0.25">
      <c r="A32" s="369">
        <v>2</v>
      </c>
      <c r="B32" s="936" t="s">
        <v>33</v>
      </c>
      <c r="C32" s="93"/>
      <c r="D32" s="16"/>
      <c r="E32" s="93"/>
      <c r="F32" s="120"/>
      <c r="G32" s="50"/>
      <c r="H32" s="150"/>
      <c r="I32" s="478"/>
      <c r="J32" s="477"/>
    </row>
    <row r="33" spans="1:10" hidden="1" x14ac:dyDescent="0.25">
      <c r="A33" s="407"/>
      <c r="B33" s="977"/>
      <c r="C33" s="163"/>
      <c r="D33" s="6"/>
      <c r="E33" s="163"/>
      <c r="F33" s="120"/>
      <c r="G33" s="50"/>
      <c r="H33" s="150"/>
      <c r="I33" s="478"/>
      <c r="J33" s="477"/>
    </row>
    <row r="34" spans="1:10" ht="15.75" hidden="1" thickBot="1" x14ac:dyDescent="0.3">
      <c r="A34" s="459"/>
      <c r="B34" s="408"/>
      <c r="C34" s="177"/>
      <c r="D34" s="177"/>
      <c r="E34" s="177"/>
      <c r="F34" s="120"/>
      <c r="G34" s="23"/>
      <c r="H34" s="150"/>
      <c r="I34" s="464"/>
      <c r="J34" s="482"/>
    </row>
    <row r="35" spans="1:10" hidden="1" x14ac:dyDescent="0.25">
      <c r="A35" s="459"/>
      <c r="B35" s="408"/>
      <c r="C35" s="460"/>
      <c r="D35" s="177"/>
      <c r="E35" s="177"/>
      <c r="F35" s="156"/>
      <c r="G35" s="23"/>
      <c r="H35" s="150"/>
      <c r="I35" s="465"/>
      <c r="J35" s="483"/>
    </row>
    <row r="36" spans="1:10" hidden="1" x14ac:dyDescent="0.25">
      <c r="A36" s="459"/>
      <c r="B36" s="408"/>
      <c r="C36" s="460"/>
      <c r="D36" s="177"/>
      <c r="E36" s="177"/>
      <c r="F36" s="156"/>
      <c r="G36" s="23"/>
      <c r="H36" s="150"/>
      <c r="I36" s="478"/>
      <c r="J36" s="477"/>
    </row>
    <row r="37" spans="1:10" ht="15.75" hidden="1" thickBot="1" x14ac:dyDescent="0.3">
      <c r="A37" s="459"/>
      <c r="B37" s="461"/>
      <c r="C37" s="177"/>
      <c r="D37" s="177"/>
      <c r="E37" s="177"/>
      <c r="F37" s="457"/>
      <c r="G37" s="317"/>
      <c r="H37" s="324"/>
      <c r="I37" s="464"/>
      <c r="J37" s="482"/>
    </row>
    <row r="38" spans="1:10" hidden="1" x14ac:dyDescent="0.25">
      <c r="A38" s="458">
        <v>2</v>
      </c>
      <c r="B38" s="978"/>
      <c r="C38" s="295"/>
      <c r="D38" s="295"/>
      <c r="E38" s="296"/>
      <c r="F38" s="297"/>
      <c r="G38" s="318"/>
      <c r="H38" s="322"/>
      <c r="I38" s="465"/>
      <c r="J38" s="483"/>
    </row>
    <row r="39" spans="1:10" hidden="1" x14ac:dyDescent="0.25">
      <c r="A39" s="173"/>
      <c r="B39" s="979"/>
      <c r="C39" s="178"/>
      <c r="D39" s="178"/>
      <c r="E39" s="174"/>
      <c r="F39" s="177"/>
      <c r="G39" s="316"/>
      <c r="H39" s="323"/>
      <c r="I39" s="478"/>
      <c r="J39" s="477"/>
    </row>
    <row r="40" spans="1:10" ht="15.75" hidden="1" thickBot="1" x14ac:dyDescent="0.3">
      <c r="A40" s="492"/>
      <c r="B40" s="980"/>
      <c r="C40" s="172"/>
      <c r="D40" s="172"/>
      <c r="E40" s="175"/>
      <c r="F40" s="177"/>
      <c r="G40" s="316"/>
      <c r="H40" s="323"/>
      <c r="I40" s="478"/>
      <c r="J40" s="477"/>
    </row>
    <row r="41" spans="1:10" ht="15.75" thickBot="1" x14ac:dyDescent="0.3">
      <c r="A41" s="882" t="s">
        <v>18</v>
      </c>
      <c r="B41" s="871"/>
      <c r="C41" s="871"/>
      <c r="D41" s="871"/>
      <c r="E41" s="871"/>
      <c r="F41" s="871"/>
      <c r="G41" s="871"/>
      <c r="H41" s="450">
        <f>H30+H34+H35+H36+H37+H31+H32+H33+H38+H39+H40</f>
        <v>0</v>
      </c>
      <c r="I41" s="478">
        <v>0</v>
      </c>
      <c r="J41" s="484">
        <v>0</v>
      </c>
    </row>
    <row r="42" spans="1:10" x14ac:dyDescent="0.25">
      <c r="A42" s="380">
        <v>1</v>
      </c>
      <c r="B42" s="981" t="s">
        <v>28</v>
      </c>
      <c r="C42" s="91" t="s">
        <v>106</v>
      </c>
      <c r="D42" s="677" t="s">
        <v>128</v>
      </c>
      <c r="E42" s="93" t="s">
        <v>129</v>
      </c>
      <c r="F42" s="120" t="s">
        <v>141</v>
      </c>
      <c r="G42" s="50" t="s">
        <v>142</v>
      </c>
      <c r="H42" s="65">
        <v>480</v>
      </c>
      <c r="I42" s="613"/>
      <c r="J42" s="252"/>
    </row>
    <row r="43" spans="1:10" ht="15.75" thickBot="1" x14ac:dyDescent="0.3">
      <c r="A43" s="296"/>
      <c r="B43" s="982"/>
      <c r="C43" s="95" t="s">
        <v>130</v>
      </c>
      <c r="D43" s="6"/>
      <c r="E43" s="163"/>
      <c r="F43" s="120"/>
      <c r="G43" s="23"/>
      <c r="H43" s="65"/>
      <c r="I43" s="280"/>
      <c r="J43" s="252"/>
    </row>
    <row r="44" spans="1:10" hidden="1" x14ac:dyDescent="0.25">
      <c r="A44" s="381"/>
      <c r="B44" s="983"/>
      <c r="C44" s="383"/>
      <c r="D44" s="377"/>
      <c r="E44" s="377"/>
      <c r="F44" s="37"/>
      <c r="G44" s="23"/>
      <c r="H44" s="65"/>
      <c r="I44" s="280"/>
      <c r="J44" s="252"/>
    </row>
    <row r="45" spans="1:10" ht="15.75" hidden="1" thickBot="1" x14ac:dyDescent="0.3">
      <c r="A45" s="382"/>
      <c r="B45" s="971"/>
      <c r="C45" s="384"/>
      <c r="D45" s="176"/>
      <c r="E45" s="370"/>
      <c r="F45" s="370"/>
      <c r="G45" s="378"/>
      <c r="H45" s="379"/>
      <c r="I45" s="280"/>
      <c r="J45" s="252"/>
    </row>
    <row r="46" spans="1:10" ht="15.75" hidden="1" thickBot="1" x14ac:dyDescent="0.3">
      <c r="A46" s="179"/>
      <c r="B46" s="179"/>
      <c r="C46" s="179"/>
      <c r="D46" s="179"/>
      <c r="E46" s="179"/>
      <c r="F46" s="179"/>
      <c r="G46" s="385"/>
      <c r="H46" s="386"/>
      <c r="I46" s="280"/>
      <c r="J46" s="252"/>
    </row>
    <row r="47" spans="1:10" x14ac:dyDescent="0.25">
      <c r="A47" s="783">
        <v>2</v>
      </c>
      <c r="B47" s="981" t="s">
        <v>28</v>
      </c>
      <c r="C47" s="93" t="s">
        <v>103</v>
      </c>
      <c r="D47" s="16" t="s">
        <v>116</v>
      </c>
      <c r="E47" s="19" t="s">
        <v>117</v>
      </c>
      <c r="F47" s="65" t="s">
        <v>135</v>
      </c>
      <c r="G47" s="23" t="s">
        <v>190</v>
      </c>
      <c r="H47" s="65">
        <v>360</v>
      </c>
      <c r="I47" s="613"/>
      <c r="J47" s="252"/>
    </row>
    <row r="48" spans="1:10" ht="15.75" thickBot="1" x14ac:dyDescent="0.3">
      <c r="A48" s="774"/>
      <c r="B48" s="983"/>
      <c r="C48" s="163" t="s">
        <v>118</v>
      </c>
      <c r="D48" s="6"/>
      <c r="E48" s="8"/>
      <c r="F48" s="65" t="s">
        <v>135</v>
      </c>
      <c r="G48" s="23" t="s">
        <v>191</v>
      </c>
      <c r="H48" s="65">
        <v>120</v>
      </c>
      <c r="I48" s="280"/>
      <c r="J48" s="252"/>
    </row>
    <row r="49" spans="1:12" ht="15.75" hidden="1" thickBot="1" x14ac:dyDescent="0.3">
      <c r="A49" s="786"/>
      <c r="B49" s="970"/>
      <c r="C49" s="788"/>
      <c r="D49" s="789"/>
      <c r="E49" s="789"/>
      <c r="F49" s="168"/>
      <c r="G49" s="315"/>
      <c r="H49" s="321"/>
      <c r="I49" s="280"/>
      <c r="J49" s="252"/>
    </row>
    <row r="50" spans="1:12" ht="15" hidden="1" customHeight="1" x14ac:dyDescent="0.25">
      <c r="A50" s="785">
        <v>3</v>
      </c>
      <c r="B50" s="790" t="s">
        <v>52</v>
      </c>
      <c r="C50" s="311"/>
      <c r="D50" s="16"/>
      <c r="E50" s="93"/>
      <c r="F50" s="62"/>
      <c r="G50" s="30"/>
      <c r="H50" s="246"/>
      <c r="I50" s="280"/>
      <c r="J50" s="252"/>
    </row>
    <row r="51" spans="1:12" ht="15.75" hidden="1" thickBot="1" x14ac:dyDescent="0.3">
      <c r="A51" s="787"/>
      <c r="B51" s="791" t="s">
        <v>96</v>
      </c>
      <c r="C51" s="319"/>
      <c r="D51" s="22"/>
      <c r="E51" s="82"/>
      <c r="F51" s="167"/>
      <c r="G51" s="387"/>
      <c r="H51" s="388"/>
      <c r="I51" s="280"/>
      <c r="J51" s="252"/>
    </row>
    <row r="52" spans="1:12" hidden="1" x14ac:dyDescent="0.25">
      <c r="A52" s="786">
        <v>4</v>
      </c>
      <c r="B52" s="981" t="s">
        <v>28</v>
      </c>
      <c r="C52" s="93"/>
      <c r="D52" s="16"/>
      <c r="E52" s="93"/>
      <c r="F52" s="37"/>
      <c r="G52" s="23"/>
      <c r="H52" s="792"/>
      <c r="I52" s="280"/>
      <c r="J52" s="252"/>
    </row>
    <row r="53" spans="1:12" hidden="1" x14ac:dyDescent="0.25">
      <c r="A53" s="786"/>
      <c r="B53" s="983"/>
      <c r="C53" s="163"/>
      <c r="D53" s="6"/>
      <c r="E53" s="163"/>
      <c r="F53" s="168"/>
      <c r="G53" s="315"/>
      <c r="H53" s="321"/>
      <c r="I53" s="280"/>
      <c r="J53" s="252"/>
    </row>
    <row r="54" spans="1:12" ht="15.75" hidden="1" thickBot="1" x14ac:dyDescent="0.3">
      <c r="A54" s="787"/>
      <c r="B54" s="970"/>
      <c r="C54" s="784"/>
      <c r="D54" s="371"/>
      <c r="E54" s="371"/>
      <c r="F54" s="167"/>
      <c r="G54" s="387"/>
      <c r="H54" s="388"/>
      <c r="I54" s="280"/>
      <c r="J54" s="252"/>
    </row>
    <row r="55" spans="1:12" ht="15.75" thickBot="1" x14ac:dyDescent="0.3">
      <c r="A55" s="984" t="s">
        <v>46</v>
      </c>
      <c r="B55" s="985"/>
      <c r="C55" s="986"/>
      <c r="D55" s="986"/>
      <c r="E55" s="986"/>
      <c r="F55" s="986"/>
      <c r="G55" s="987"/>
      <c r="H55" s="449">
        <f>SUM(H42:H54)</f>
        <v>960</v>
      </c>
      <c r="I55" s="449">
        <f t="shared" ref="I55:J55" si="3">SUM(I42:I54)</f>
        <v>0</v>
      </c>
      <c r="J55" s="449">
        <f t="shared" si="3"/>
        <v>0</v>
      </c>
    </row>
    <row r="56" spans="1:12" ht="15.75" thickBot="1" x14ac:dyDescent="0.3">
      <c r="A56" s="984" t="s">
        <v>21</v>
      </c>
      <c r="B56" s="986"/>
      <c r="C56" s="986"/>
      <c r="D56" s="986"/>
      <c r="E56" s="986"/>
      <c r="F56" s="986"/>
      <c r="G56" s="987"/>
      <c r="H56" s="449">
        <f>H19+H29+H55+H41+H23</f>
        <v>43983.6</v>
      </c>
      <c r="I56" s="449">
        <f>I19+I29+I55+I41+I23</f>
        <v>0</v>
      </c>
      <c r="J56" s="449">
        <f>J19+J29+J55+J41+J23</f>
        <v>0</v>
      </c>
    </row>
    <row r="58" spans="1:12" x14ac:dyDescent="0.25">
      <c r="L58" s="43"/>
    </row>
  </sheetData>
  <mergeCells count="17">
    <mergeCell ref="B42:B45"/>
    <mergeCell ref="B47:B49"/>
    <mergeCell ref="A55:G55"/>
    <mergeCell ref="A56:G56"/>
    <mergeCell ref="B52:B54"/>
    <mergeCell ref="A41:G41"/>
    <mergeCell ref="C9:C10"/>
    <mergeCell ref="H9:H10"/>
    <mergeCell ref="A11:A17"/>
    <mergeCell ref="B11:B13"/>
    <mergeCell ref="B15:B17"/>
    <mergeCell ref="A19:G19"/>
    <mergeCell ref="A23:G23"/>
    <mergeCell ref="A29:G29"/>
    <mergeCell ref="B30:B31"/>
    <mergeCell ref="B32:B33"/>
    <mergeCell ref="B38:B40"/>
  </mergeCells>
  <pageMargins left="0" right="0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8"/>
  <sheetViews>
    <sheetView workbookViewId="0">
      <selection activeCell="A33" sqref="A33:XFD67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10" t="s">
        <v>93</v>
      </c>
    </row>
    <row r="4" spans="2:11" ht="15.75" x14ac:dyDescent="0.25">
      <c r="B4" s="13"/>
      <c r="C4" s="13"/>
      <c r="D4" s="13"/>
      <c r="E4" s="14" t="s">
        <v>101</v>
      </c>
      <c r="F4" s="14"/>
      <c r="G4" s="13"/>
      <c r="H4" s="15" t="s">
        <v>235</v>
      </c>
    </row>
    <row r="6" spans="2:11" ht="15.75" thickBot="1" x14ac:dyDescent="0.3">
      <c r="I6" s="10"/>
    </row>
    <row r="7" spans="2:11" ht="26.25" x14ac:dyDescent="0.25">
      <c r="B7" s="5" t="s">
        <v>0</v>
      </c>
      <c r="C7" s="2" t="s">
        <v>1</v>
      </c>
      <c r="D7" s="164" t="s">
        <v>27</v>
      </c>
      <c r="E7" s="2" t="s">
        <v>2</v>
      </c>
      <c r="F7" s="3" t="s">
        <v>3</v>
      </c>
      <c r="G7" s="3" t="s">
        <v>12</v>
      </c>
      <c r="H7" s="229" t="s">
        <v>4</v>
      </c>
      <c r="I7" s="237" t="s">
        <v>61</v>
      </c>
      <c r="J7" s="486" t="s">
        <v>73</v>
      </c>
      <c r="K7" s="302" t="s">
        <v>60</v>
      </c>
    </row>
    <row r="8" spans="2:11" ht="15.75" thickBot="1" x14ac:dyDescent="0.3">
      <c r="B8" s="17" t="s">
        <v>5</v>
      </c>
      <c r="C8" s="4"/>
      <c r="D8" s="4"/>
      <c r="E8" s="4"/>
      <c r="F8" s="4" t="s">
        <v>6</v>
      </c>
      <c r="G8" s="4" t="s">
        <v>11</v>
      </c>
      <c r="H8" s="230" t="s">
        <v>7</v>
      </c>
      <c r="I8" s="86" t="s">
        <v>9</v>
      </c>
      <c r="J8" s="487" t="s">
        <v>74</v>
      </c>
      <c r="K8" s="303" t="s">
        <v>59</v>
      </c>
    </row>
    <row r="9" spans="2:11" hidden="1" x14ac:dyDescent="0.25">
      <c r="B9" s="158">
        <v>1</v>
      </c>
      <c r="C9" s="732" t="s">
        <v>63</v>
      </c>
      <c r="D9" s="163"/>
      <c r="E9" s="163"/>
      <c r="F9" s="163"/>
      <c r="G9" s="156"/>
      <c r="H9" s="23"/>
      <c r="I9" s="48"/>
      <c r="J9" s="320"/>
      <c r="K9" s="253"/>
    </row>
    <row r="10" spans="2:11" ht="15.75" hidden="1" thickBot="1" x14ac:dyDescent="0.3">
      <c r="B10" s="86"/>
      <c r="C10" s="627"/>
      <c r="D10" s="163"/>
      <c r="E10" s="163"/>
      <c r="F10" s="163"/>
      <c r="G10" s="219"/>
      <c r="H10" s="24"/>
      <c r="I10" s="656"/>
      <c r="J10" s="320"/>
      <c r="K10" s="253"/>
    </row>
    <row r="11" spans="2:11" hidden="1" x14ac:dyDescent="0.25">
      <c r="B11" s="158">
        <v>2</v>
      </c>
      <c r="C11" s="732" t="s">
        <v>197</v>
      </c>
      <c r="D11" s="205"/>
      <c r="E11" s="16"/>
      <c r="F11" s="93"/>
      <c r="G11" s="27"/>
      <c r="H11" s="29"/>
      <c r="I11" s="65"/>
      <c r="J11" s="320"/>
      <c r="K11" s="253"/>
    </row>
    <row r="12" spans="2:11" ht="15.75" hidden="1" thickBot="1" x14ac:dyDescent="0.3">
      <c r="B12" s="71"/>
      <c r="C12" s="650"/>
      <c r="D12" s="142"/>
      <c r="E12" s="6"/>
      <c r="F12" s="163"/>
      <c r="G12" s="651"/>
      <c r="H12" s="50"/>
      <c r="I12" s="26"/>
      <c r="J12" s="320"/>
      <c r="K12" s="253"/>
    </row>
    <row r="13" spans="2:11" hidden="1" x14ac:dyDescent="0.25">
      <c r="B13" s="158">
        <v>3</v>
      </c>
      <c r="C13" s="652" t="s">
        <v>197</v>
      </c>
      <c r="D13" s="205"/>
      <c r="E13" s="93"/>
      <c r="F13" s="16"/>
      <c r="G13" s="156"/>
      <c r="H13" s="23"/>
      <c r="I13" s="48"/>
      <c r="J13" s="320"/>
      <c r="K13" s="253"/>
    </row>
    <row r="14" spans="2:11" ht="15.75" hidden="1" thickBot="1" x14ac:dyDescent="0.3">
      <c r="B14" s="86"/>
      <c r="C14" s="653"/>
      <c r="D14" s="142"/>
      <c r="E14" s="163"/>
      <c r="F14" s="6"/>
      <c r="G14" s="207"/>
      <c r="H14" s="73"/>
      <c r="I14" s="272"/>
      <c r="J14" s="280"/>
      <c r="K14" s="497"/>
    </row>
    <row r="15" spans="2:11" ht="15.75" thickBot="1" x14ac:dyDescent="0.3">
      <c r="B15" s="848" t="s">
        <v>198</v>
      </c>
      <c r="C15" s="849"/>
      <c r="D15" s="849"/>
      <c r="E15" s="849"/>
      <c r="F15" s="849"/>
      <c r="G15" s="849"/>
      <c r="H15" s="849"/>
      <c r="I15" s="454">
        <f>I9+I10+I11+I13+I12</f>
        <v>0</v>
      </c>
      <c r="J15" s="489">
        <f>J9</f>
        <v>0</v>
      </c>
      <c r="K15" s="454">
        <f>K9</f>
        <v>0</v>
      </c>
    </row>
    <row r="16" spans="2:11" x14ac:dyDescent="0.25">
      <c r="B16" s="158">
        <v>1</v>
      </c>
      <c r="C16" s="991" t="s">
        <v>28</v>
      </c>
      <c r="D16" s="93" t="s">
        <v>106</v>
      </c>
      <c r="E16" s="677" t="s">
        <v>105</v>
      </c>
      <c r="F16" s="93" t="s">
        <v>174</v>
      </c>
      <c r="G16" s="120" t="s">
        <v>173</v>
      </c>
      <c r="H16" s="23" t="s">
        <v>176</v>
      </c>
      <c r="I16" s="65">
        <v>48.32</v>
      </c>
      <c r="J16" s="367"/>
      <c r="K16" s="154"/>
    </row>
    <row r="17" spans="2:14" ht="15.75" thickBot="1" x14ac:dyDescent="0.3">
      <c r="B17" s="71"/>
      <c r="C17" s="992"/>
      <c r="D17" s="163" t="s">
        <v>175</v>
      </c>
      <c r="E17" s="818"/>
      <c r="F17" s="163"/>
      <c r="G17" s="120" t="s">
        <v>173</v>
      </c>
      <c r="H17" s="23" t="s">
        <v>177</v>
      </c>
      <c r="I17" s="31">
        <v>30.64</v>
      </c>
      <c r="J17" s="291"/>
      <c r="K17" s="273"/>
    </row>
    <row r="18" spans="2:14" ht="15.75" hidden="1" thickBot="1" x14ac:dyDescent="0.3">
      <c r="B18" s="100"/>
      <c r="C18" s="664"/>
      <c r="D18" s="82"/>
      <c r="E18" s="819"/>
      <c r="F18" s="105"/>
      <c r="G18" s="716"/>
      <c r="H18" s="59"/>
      <c r="I18" s="368"/>
      <c r="J18" s="280"/>
      <c r="K18" s="497"/>
    </row>
    <row r="19" spans="2:14" x14ac:dyDescent="0.25">
      <c r="B19" s="329">
        <v>2</v>
      </c>
      <c r="C19" s="991" t="s">
        <v>28</v>
      </c>
      <c r="D19" s="93" t="s">
        <v>106</v>
      </c>
      <c r="E19" s="677" t="s">
        <v>119</v>
      </c>
      <c r="F19" s="19" t="s">
        <v>120</v>
      </c>
      <c r="G19" s="156" t="s">
        <v>173</v>
      </c>
      <c r="H19" s="23" t="s">
        <v>178</v>
      </c>
      <c r="I19" s="65">
        <v>524.66</v>
      </c>
      <c r="J19" s="280"/>
      <c r="K19" s="497"/>
    </row>
    <row r="20" spans="2:14" ht="15.75" thickBot="1" x14ac:dyDescent="0.3">
      <c r="B20" s="189"/>
      <c r="C20" s="993"/>
      <c r="D20" s="163" t="s">
        <v>121</v>
      </c>
      <c r="E20" s="818"/>
      <c r="F20" s="8"/>
      <c r="G20" s="120"/>
      <c r="H20" s="50"/>
      <c r="I20" s="65"/>
      <c r="J20" s="280"/>
      <c r="K20" s="497"/>
    </row>
    <row r="21" spans="2:14" ht="15" customHeight="1" x14ac:dyDescent="0.25">
      <c r="B21" s="329">
        <v>3</v>
      </c>
      <c r="C21" s="991" t="s">
        <v>28</v>
      </c>
      <c r="D21" s="93" t="s">
        <v>106</v>
      </c>
      <c r="E21" s="677" t="s">
        <v>122</v>
      </c>
      <c r="F21" s="93" t="s">
        <v>123</v>
      </c>
      <c r="G21" s="120" t="s">
        <v>173</v>
      </c>
      <c r="H21" s="23" t="s">
        <v>179</v>
      </c>
      <c r="I21" s="66">
        <v>81.349999999999994</v>
      </c>
      <c r="J21" s="280"/>
      <c r="K21" s="497"/>
    </row>
    <row r="22" spans="2:14" ht="15.75" thickBot="1" x14ac:dyDescent="0.3">
      <c r="B22" s="344"/>
      <c r="C22" s="992"/>
      <c r="D22" s="163" t="s">
        <v>124</v>
      </c>
      <c r="E22" s="818"/>
      <c r="F22" s="163"/>
      <c r="G22" s="120" t="s">
        <v>173</v>
      </c>
      <c r="H22" s="54" t="s">
        <v>180</v>
      </c>
      <c r="I22" s="65">
        <v>20.77</v>
      </c>
      <c r="J22" s="280"/>
      <c r="K22" s="497"/>
    </row>
    <row r="23" spans="2:14" x14ac:dyDescent="0.25">
      <c r="B23" s="713">
        <v>4</v>
      </c>
      <c r="C23" s="991" t="s">
        <v>28</v>
      </c>
      <c r="D23" s="16" t="s">
        <v>106</v>
      </c>
      <c r="E23" s="590" t="s">
        <v>148</v>
      </c>
      <c r="F23" s="16" t="s">
        <v>149</v>
      </c>
      <c r="G23" s="121" t="s">
        <v>173</v>
      </c>
      <c r="H23" s="90" t="s">
        <v>181</v>
      </c>
      <c r="I23" s="39">
        <v>67.72</v>
      </c>
      <c r="J23" s="6"/>
      <c r="K23" s="163"/>
    </row>
    <row r="24" spans="2:14" ht="15.75" thickBot="1" x14ac:dyDescent="0.3">
      <c r="B24" s="843"/>
      <c r="C24" s="992"/>
      <c r="D24" s="25" t="s">
        <v>150</v>
      </c>
      <c r="E24" s="591"/>
      <c r="F24" s="6"/>
      <c r="G24" s="55"/>
      <c r="H24" s="24"/>
      <c r="I24" s="66"/>
      <c r="J24" s="6"/>
      <c r="K24" s="163"/>
    </row>
    <row r="25" spans="2:14" x14ac:dyDescent="0.25">
      <c r="B25" s="713">
        <v>5</v>
      </c>
      <c r="C25" s="991" t="s">
        <v>28</v>
      </c>
      <c r="D25" s="91" t="s">
        <v>106</v>
      </c>
      <c r="E25" s="677" t="s">
        <v>125</v>
      </c>
      <c r="F25" s="93" t="s">
        <v>126</v>
      </c>
      <c r="G25" s="121" t="s">
        <v>173</v>
      </c>
      <c r="H25" s="49" t="s">
        <v>182</v>
      </c>
      <c r="I25" s="437">
        <v>112.97</v>
      </c>
      <c r="J25" s="6"/>
      <c r="K25" s="163"/>
      <c r="N25" s="43"/>
    </row>
    <row r="26" spans="2:14" ht="15.75" thickBot="1" x14ac:dyDescent="0.3">
      <c r="B26" s="715"/>
      <c r="C26" s="993"/>
      <c r="D26" s="92" t="s">
        <v>127</v>
      </c>
      <c r="E26" s="22"/>
      <c r="F26" s="82"/>
      <c r="G26" s="122"/>
      <c r="H26" s="20"/>
      <c r="I26" s="248"/>
      <c r="J26" s="6"/>
      <c r="K26" s="163"/>
    </row>
    <row r="27" spans="2:14" x14ac:dyDescent="0.25">
      <c r="B27" s="843">
        <v>6</v>
      </c>
      <c r="C27" s="992" t="s">
        <v>28</v>
      </c>
      <c r="D27" s="91" t="s">
        <v>106</v>
      </c>
      <c r="E27" s="677" t="s">
        <v>128</v>
      </c>
      <c r="F27" s="93" t="s">
        <v>129</v>
      </c>
      <c r="G27" s="120" t="s">
        <v>173</v>
      </c>
      <c r="H27" s="23" t="s">
        <v>183</v>
      </c>
      <c r="I27" s="65">
        <v>49.75</v>
      </c>
      <c r="J27" s="6"/>
      <c r="K27" s="163"/>
    </row>
    <row r="28" spans="2:14" ht="15.75" thickBot="1" x14ac:dyDescent="0.3">
      <c r="B28" s="843"/>
      <c r="C28" s="993"/>
      <c r="D28" s="95" t="s">
        <v>130</v>
      </c>
      <c r="E28" s="818"/>
      <c r="F28" s="163"/>
      <c r="G28" s="120"/>
      <c r="H28" s="23"/>
      <c r="I28" s="65"/>
      <c r="J28" s="6"/>
      <c r="K28" s="163"/>
    </row>
    <row r="29" spans="2:14" x14ac:dyDescent="0.25">
      <c r="B29" s="713">
        <v>7</v>
      </c>
      <c r="C29" s="991" t="s">
        <v>28</v>
      </c>
      <c r="D29" s="91" t="s">
        <v>106</v>
      </c>
      <c r="E29" s="677" t="s">
        <v>131</v>
      </c>
      <c r="F29" s="93" t="s">
        <v>132</v>
      </c>
      <c r="G29" s="120" t="s">
        <v>173</v>
      </c>
      <c r="H29" s="23" t="s">
        <v>184</v>
      </c>
      <c r="I29" s="65">
        <v>93.7</v>
      </c>
      <c r="J29" s="6"/>
      <c r="K29" s="163"/>
    </row>
    <row r="30" spans="2:14" ht="15.75" thickBot="1" x14ac:dyDescent="0.3">
      <c r="B30" s="715"/>
      <c r="C30" s="993"/>
      <c r="D30" s="95" t="s">
        <v>133</v>
      </c>
      <c r="E30" s="6"/>
      <c r="F30" s="163"/>
      <c r="G30" s="120" t="s">
        <v>173</v>
      </c>
      <c r="H30" s="23" t="s">
        <v>185</v>
      </c>
      <c r="I30" s="65">
        <v>234.64</v>
      </c>
      <c r="J30" s="6"/>
      <c r="K30" s="163"/>
    </row>
    <row r="31" spans="2:14" ht="15.75" thickBot="1" x14ac:dyDescent="0.3">
      <c r="B31" s="715"/>
      <c r="C31" s="844"/>
      <c r="D31" s="25"/>
      <c r="E31" s="6"/>
      <c r="F31" s="6"/>
      <c r="G31" s="120" t="s">
        <v>173</v>
      </c>
      <c r="H31" s="23" t="s">
        <v>186</v>
      </c>
      <c r="I31" s="65">
        <v>188.04</v>
      </c>
      <c r="J31" s="6"/>
      <c r="K31" s="163"/>
    </row>
    <row r="32" spans="2:14" ht="15.75" thickBot="1" x14ac:dyDescent="0.3">
      <c r="B32" s="856" t="s">
        <v>23</v>
      </c>
      <c r="C32" s="990"/>
      <c r="D32" s="990"/>
      <c r="E32" s="990"/>
      <c r="F32" s="990"/>
      <c r="G32" s="990"/>
      <c r="H32" s="990"/>
      <c r="I32" s="445">
        <f>SUM(I16:I31)</f>
        <v>1452.56</v>
      </c>
      <c r="J32" s="490">
        <f>SUM(J16:J22)</f>
        <v>0</v>
      </c>
      <c r="K32" s="445">
        <f>SUM(K16:K22)</f>
        <v>0</v>
      </c>
    </row>
    <row r="33" spans="2:15" hidden="1" x14ac:dyDescent="0.25">
      <c r="B33" s="389">
        <v>1</v>
      </c>
      <c r="C33" s="226" t="s">
        <v>33</v>
      </c>
      <c r="D33" s="93"/>
      <c r="E33" s="16"/>
      <c r="F33" s="93"/>
      <c r="G33" s="37"/>
      <c r="H33" s="50"/>
      <c r="I33" s="150"/>
      <c r="J33" s="290"/>
      <c r="K33" s="496"/>
    </row>
    <row r="34" spans="2:15" ht="15.75" hidden="1" thickBot="1" x14ac:dyDescent="0.3">
      <c r="B34" s="138"/>
      <c r="C34" s="160"/>
      <c r="D34" s="163"/>
      <c r="E34" s="6"/>
      <c r="F34" s="163"/>
      <c r="G34" s="37"/>
      <c r="H34" s="50"/>
      <c r="I34" s="150"/>
      <c r="J34" s="280"/>
      <c r="K34" s="497"/>
    </row>
    <row r="35" spans="2:15" hidden="1" x14ac:dyDescent="0.25">
      <c r="B35" s="88">
        <v>2</v>
      </c>
      <c r="C35" s="473" t="s">
        <v>33</v>
      </c>
      <c r="D35" s="27"/>
      <c r="E35" s="93"/>
      <c r="F35" s="311"/>
      <c r="G35" s="156"/>
      <c r="H35" s="23"/>
      <c r="I35" s="150"/>
      <c r="J35" s="280"/>
      <c r="K35" s="497"/>
    </row>
    <row r="36" spans="2:15" ht="15.75" hidden="1" thickBot="1" x14ac:dyDescent="0.3">
      <c r="B36" s="138"/>
      <c r="C36" s="160"/>
      <c r="D36" s="25"/>
      <c r="E36" s="163"/>
      <c r="F36" s="278"/>
      <c r="G36" s="123"/>
      <c r="H36" s="235"/>
      <c r="I36" s="269"/>
      <c r="J36" s="280"/>
      <c r="K36" s="497"/>
    </row>
    <row r="37" spans="2:15" ht="15.75" hidden="1" thickBot="1" x14ac:dyDescent="0.3">
      <c r="B37" s="882" t="s">
        <v>34</v>
      </c>
      <c r="C37" s="871"/>
      <c r="D37" s="871"/>
      <c r="E37" s="871"/>
      <c r="F37" s="871"/>
      <c r="G37" s="871"/>
      <c r="H37" s="871"/>
      <c r="I37" s="427">
        <f>SUM(I33:I36)</f>
        <v>0</v>
      </c>
      <c r="J37" s="280"/>
      <c r="K37" s="497"/>
    </row>
    <row r="38" spans="2:15" hidden="1" x14ac:dyDescent="0.25">
      <c r="B38" s="731">
        <v>1</v>
      </c>
      <c r="C38" s="733" t="s">
        <v>67</v>
      </c>
      <c r="D38" s="91"/>
      <c r="E38" s="16"/>
      <c r="F38" s="93"/>
      <c r="G38" s="37"/>
      <c r="H38" s="23"/>
      <c r="I38" s="150"/>
      <c r="J38" s="280"/>
      <c r="K38" s="734"/>
      <c r="O38" s="43"/>
    </row>
    <row r="39" spans="2:15" ht="15.75" hidden="1" thickBot="1" x14ac:dyDescent="0.3">
      <c r="B39" s="735"/>
      <c r="C39" s="514"/>
      <c r="D39" s="95"/>
      <c r="E39" s="6"/>
      <c r="F39" s="163"/>
      <c r="G39" s="37"/>
      <c r="H39" s="23"/>
      <c r="I39" s="52"/>
      <c r="J39" s="280"/>
      <c r="K39" s="734"/>
    </row>
    <row r="40" spans="2:15" hidden="1" x14ac:dyDescent="0.25">
      <c r="B40" s="731">
        <v>2</v>
      </c>
      <c r="C40" s="733" t="s">
        <v>67</v>
      </c>
      <c r="D40" s="93"/>
      <c r="E40" s="16"/>
      <c r="F40" s="93"/>
      <c r="G40" s="37"/>
      <c r="H40" s="23"/>
      <c r="I40" s="65"/>
      <c r="J40" s="280"/>
      <c r="K40" s="734"/>
    </row>
    <row r="41" spans="2:15" ht="15.75" hidden="1" thickBot="1" x14ac:dyDescent="0.3">
      <c r="B41" s="735"/>
      <c r="C41" s="514"/>
      <c r="D41" s="163"/>
      <c r="E41" s="6"/>
      <c r="F41" s="163"/>
      <c r="G41" s="37"/>
      <c r="H41" s="23"/>
      <c r="I41" s="65"/>
      <c r="J41" s="280"/>
      <c r="K41" s="734"/>
    </row>
    <row r="42" spans="2:15" hidden="1" x14ac:dyDescent="0.25">
      <c r="B42" s="733">
        <v>3</v>
      </c>
      <c r="C42" s="733" t="s">
        <v>67</v>
      </c>
      <c r="D42" s="163"/>
      <c r="E42" s="6"/>
      <c r="F42" s="8"/>
      <c r="G42" s="820"/>
      <c r="H42" s="23"/>
      <c r="I42" s="65"/>
      <c r="J42" s="280"/>
      <c r="K42" s="497"/>
    </row>
    <row r="43" spans="2:15" ht="15.75" hidden="1" thickBot="1" x14ac:dyDescent="0.3">
      <c r="B43" s="343"/>
      <c r="C43" s="343"/>
      <c r="D43" s="163"/>
      <c r="E43" s="6"/>
      <c r="F43" s="8"/>
      <c r="G43" s="820"/>
      <c r="H43" s="23"/>
      <c r="I43" s="56"/>
      <c r="J43" s="280"/>
      <c r="K43" s="497"/>
    </row>
    <row r="44" spans="2:15" ht="15.75" hidden="1" thickBot="1" x14ac:dyDescent="0.3">
      <c r="B44" s="343"/>
      <c r="C44" s="736"/>
      <c r="D44" s="82"/>
      <c r="E44" s="22"/>
      <c r="F44" s="9"/>
      <c r="G44" s="46"/>
      <c r="H44" s="20"/>
      <c r="I44" s="248"/>
      <c r="J44" s="280"/>
      <c r="K44" s="734"/>
    </row>
    <row r="45" spans="2:15" ht="15.75" hidden="1" thickBot="1" x14ac:dyDescent="0.3">
      <c r="B45" s="117"/>
      <c r="C45" s="493"/>
      <c r="D45" s="435"/>
      <c r="E45" s="498" t="s">
        <v>71</v>
      </c>
      <c r="F45" s="494"/>
      <c r="G45" s="452"/>
      <c r="H45" s="453"/>
      <c r="I45" s="737">
        <f>I42+I38+I40+I43+I44+I39+I41</f>
        <v>0</v>
      </c>
      <c r="J45" s="280"/>
      <c r="K45" s="497"/>
    </row>
    <row r="46" spans="2:15" hidden="1" x14ac:dyDescent="0.25">
      <c r="B46" s="866">
        <v>1</v>
      </c>
      <c r="C46" s="859" t="s">
        <v>30</v>
      </c>
      <c r="D46" s="93"/>
      <c r="E46" s="16"/>
      <c r="F46" s="93"/>
      <c r="G46" s="37"/>
      <c r="H46" s="23"/>
      <c r="I46" s="65"/>
      <c r="J46" s="367"/>
      <c r="K46" s="251"/>
    </row>
    <row r="47" spans="2:15" ht="15.75" hidden="1" thickBot="1" x14ac:dyDescent="0.3">
      <c r="B47" s="988"/>
      <c r="C47" s="989"/>
      <c r="D47" s="163"/>
      <c r="E47" s="6"/>
      <c r="F47" s="163"/>
      <c r="G47" s="37"/>
      <c r="H47" s="23"/>
      <c r="I47" s="65"/>
      <c r="J47" s="280"/>
      <c r="K47" s="497"/>
    </row>
    <row r="48" spans="2:15" ht="15.75" hidden="1" thickBot="1" x14ac:dyDescent="0.3">
      <c r="B48" s="499"/>
      <c r="C48" s="161"/>
      <c r="D48" s="156"/>
      <c r="E48" s="23"/>
      <c r="F48" s="92"/>
      <c r="G48" s="730"/>
      <c r="H48" s="50"/>
      <c r="I48" s="150"/>
      <c r="J48" s="280"/>
      <c r="K48" s="497"/>
    </row>
    <row r="49" spans="2:14" ht="15.75" hidden="1" thickBot="1" x14ac:dyDescent="0.3">
      <c r="B49" s="298"/>
      <c r="C49" s="467"/>
      <c r="D49" s="500"/>
      <c r="E49" s="82"/>
      <c r="F49" s="110"/>
      <c r="G49" s="678"/>
      <c r="H49" s="50"/>
      <c r="I49" s="150"/>
      <c r="J49" s="291"/>
      <c r="K49" s="273"/>
    </row>
    <row r="50" spans="2:14" ht="15.75" hidden="1" thickBot="1" x14ac:dyDescent="0.3">
      <c r="B50" s="878" t="s">
        <v>17</v>
      </c>
      <c r="C50" s="879"/>
      <c r="D50" s="879"/>
      <c r="E50" s="879"/>
      <c r="F50" s="879"/>
      <c r="G50" s="879"/>
      <c r="H50" s="879"/>
      <c r="I50" s="439">
        <f>I46+I47+I48+I49</f>
        <v>0</v>
      </c>
      <c r="J50" s="439">
        <f>J46+J47+J48</f>
        <v>0</v>
      </c>
      <c r="K50" s="439">
        <f>K46+K47+K48</f>
        <v>0</v>
      </c>
    </row>
    <row r="51" spans="2:14" hidden="1" x14ac:dyDescent="0.25">
      <c r="B51" s="744">
        <v>1</v>
      </c>
      <c r="C51" s="743" t="s">
        <v>44</v>
      </c>
      <c r="D51" s="93"/>
      <c r="E51" s="16"/>
      <c r="F51" s="93"/>
      <c r="G51" s="741"/>
      <c r="H51" s="23"/>
      <c r="I51" s="48"/>
      <c r="J51" s="478"/>
      <c r="K51" s="488"/>
    </row>
    <row r="52" spans="2:14" ht="15.75" hidden="1" thickBot="1" x14ac:dyDescent="0.3">
      <c r="B52" s="744"/>
      <c r="C52" s="748"/>
      <c r="D52" s="163"/>
      <c r="E52" s="6"/>
      <c r="F52" s="163"/>
      <c r="G52" s="749"/>
      <c r="H52" s="728"/>
      <c r="I52" s="48"/>
      <c r="J52" s="478"/>
      <c r="K52" s="488"/>
    </row>
    <row r="53" spans="2:14" ht="15.75" hidden="1" thickBot="1" x14ac:dyDescent="0.3">
      <c r="B53" s="755">
        <v>2</v>
      </c>
      <c r="C53" s="753" t="s">
        <v>44</v>
      </c>
      <c r="D53" s="801"/>
      <c r="E53" s="19"/>
      <c r="F53" s="93"/>
      <c r="G53" s="802"/>
      <c r="H53" s="50"/>
      <c r="I53" s="52"/>
      <c r="J53" s="478"/>
      <c r="K53" s="488"/>
    </row>
    <row r="54" spans="2:14" ht="15.75" hidden="1" thickBot="1" x14ac:dyDescent="0.3">
      <c r="B54" s="755"/>
      <c r="C54" s="748"/>
      <c r="D54" s="813"/>
      <c r="E54" s="8"/>
      <c r="F54" s="163"/>
      <c r="G54" s="749"/>
      <c r="H54" s="728"/>
      <c r="I54" s="48"/>
      <c r="J54" s="478"/>
      <c r="K54" s="488"/>
    </row>
    <row r="55" spans="2:14" ht="15.75" hidden="1" thickBot="1" x14ac:dyDescent="0.3">
      <c r="B55" s="755">
        <v>3</v>
      </c>
      <c r="C55" s="753" t="s">
        <v>44</v>
      </c>
      <c r="D55" s="93"/>
      <c r="E55" s="19"/>
      <c r="F55" s="93"/>
      <c r="G55" s="802"/>
      <c r="H55" s="23"/>
      <c r="I55" s="207"/>
      <c r="J55" s="478"/>
      <c r="K55" s="488"/>
    </row>
    <row r="56" spans="2:14" ht="15.75" hidden="1" thickBot="1" x14ac:dyDescent="0.3">
      <c r="B56" s="755"/>
      <c r="C56" s="748"/>
      <c r="D56" s="163"/>
      <c r="E56" s="8"/>
      <c r="F56" s="163"/>
      <c r="G56" s="749"/>
      <c r="H56" s="728"/>
      <c r="I56" s="48"/>
      <c r="J56" s="478"/>
      <c r="K56" s="488"/>
    </row>
    <row r="57" spans="2:14" hidden="1" x14ac:dyDescent="0.25">
      <c r="B57" s="755">
        <v>4</v>
      </c>
      <c r="C57" s="753" t="s">
        <v>44</v>
      </c>
      <c r="D57" s="93"/>
      <c r="E57" s="16"/>
      <c r="F57" s="93"/>
      <c r="G57" s="741"/>
      <c r="H57" s="23"/>
      <c r="I57" s="48"/>
      <c r="J57" s="478"/>
      <c r="K57" s="488"/>
    </row>
    <row r="58" spans="2:14" ht="15.75" hidden="1" thickBot="1" x14ac:dyDescent="0.3">
      <c r="B58" s="755"/>
      <c r="D58" s="163"/>
      <c r="E58" s="6"/>
      <c r="F58" s="163"/>
      <c r="G58" s="749"/>
      <c r="H58" s="728"/>
      <c r="I58" s="48"/>
      <c r="J58" s="478"/>
      <c r="K58" s="488"/>
    </row>
    <row r="59" spans="2:14" hidden="1" x14ac:dyDescent="0.25">
      <c r="B59" s="703">
        <v>5</v>
      </c>
      <c r="C59" s="701" t="s">
        <v>44</v>
      </c>
      <c r="D59" s="93"/>
      <c r="E59" s="16"/>
      <c r="F59" s="93"/>
      <c r="G59" s="741"/>
      <c r="H59" s="23"/>
      <c r="I59" s="150"/>
      <c r="J59" s="478"/>
      <c r="K59" s="488"/>
    </row>
    <row r="60" spans="2:14" ht="15.75" hidden="1" thickBot="1" x14ac:dyDescent="0.3">
      <c r="B60" s="704"/>
      <c r="C60" s="705"/>
      <c r="D60" s="163"/>
      <c r="E60" s="6"/>
      <c r="F60" s="163"/>
      <c r="G60" s="28"/>
      <c r="H60" s="74"/>
      <c r="I60" s="706"/>
      <c r="J60" s="478"/>
      <c r="K60" s="488"/>
    </row>
    <row r="61" spans="2:14" hidden="1" x14ac:dyDescent="0.25">
      <c r="B61" s="747">
        <v>6</v>
      </c>
      <c r="C61" s="745" t="s">
        <v>44</v>
      </c>
      <c r="D61" s="91"/>
      <c r="E61" s="19"/>
      <c r="F61" s="93"/>
      <c r="G61" s="741"/>
      <c r="H61" s="23"/>
      <c r="I61" s="48"/>
      <c r="J61" s="478"/>
      <c r="K61" s="488"/>
    </row>
    <row r="62" spans="2:14" ht="15.75" hidden="1" thickBot="1" x14ac:dyDescent="0.3">
      <c r="B62" s="704"/>
      <c r="C62" s="705"/>
      <c r="D62" s="95"/>
      <c r="E62" s="8"/>
      <c r="F62" s="163"/>
      <c r="G62" s="28"/>
      <c r="H62" s="74"/>
      <c r="I62" s="706"/>
      <c r="J62" s="478"/>
      <c r="K62" s="488"/>
      <c r="N62" s="43"/>
    </row>
    <row r="63" spans="2:14" hidden="1" x14ac:dyDescent="0.25">
      <c r="B63" s="747">
        <v>7</v>
      </c>
      <c r="C63" s="745" t="s">
        <v>44</v>
      </c>
      <c r="D63" s="93"/>
      <c r="E63" s="16"/>
      <c r="F63" s="19"/>
      <c r="G63" s="802"/>
      <c r="H63" s="23"/>
      <c r="I63" s="150"/>
      <c r="J63" s="478"/>
      <c r="K63" s="488"/>
    </row>
    <row r="64" spans="2:14" ht="15.75" hidden="1" thickBot="1" x14ac:dyDescent="0.3">
      <c r="B64" s="704"/>
      <c r="C64" s="705"/>
      <c r="D64" s="163"/>
      <c r="E64" s="6"/>
      <c r="F64" s="8"/>
      <c r="G64" s="28"/>
      <c r="H64" s="74"/>
      <c r="I64" s="706"/>
      <c r="J64" s="478"/>
      <c r="K64" s="488"/>
    </row>
    <row r="65" spans="2:15" ht="15.75" hidden="1" customHeight="1" x14ac:dyDescent="0.25">
      <c r="B65" s="746">
        <v>8</v>
      </c>
      <c r="C65" s="117" t="s">
        <v>44</v>
      </c>
      <c r="D65" s="93"/>
      <c r="E65" s="16"/>
      <c r="F65" s="93"/>
      <c r="G65" s="719"/>
      <c r="H65" s="29"/>
      <c r="I65" s="48"/>
      <c r="J65" s="478"/>
      <c r="K65" s="477"/>
      <c r="O65" s="43"/>
    </row>
    <row r="66" spans="2:15" ht="15.75" hidden="1" thickBot="1" x14ac:dyDescent="0.3">
      <c r="B66" s="702"/>
      <c r="C66" s="162"/>
      <c r="D66" s="95"/>
      <c r="E66" s="6"/>
      <c r="F66" s="163"/>
      <c r="G66" s="707"/>
      <c r="H66" s="33"/>
      <c r="I66" s="51"/>
      <c r="J66" s="478"/>
      <c r="K66" s="488"/>
    </row>
    <row r="67" spans="2:15" ht="15.75" hidden="1" thickBot="1" x14ac:dyDescent="0.3">
      <c r="B67" s="495"/>
      <c r="C67" s="871" t="s">
        <v>45</v>
      </c>
      <c r="D67" s="871"/>
      <c r="E67" s="871"/>
      <c r="F67" s="871"/>
      <c r="G67" s="871"/>
      <c r="H67" s="871"/>
      <c r="I67" s="446">
        <f>SUM(I51:I66)</f>
        <v>0</v>
      </c>
      <c r="J67" s="474" t="e">
        <f>J65+#REF!+J66</f>
        <v>#REF!</v>
      </c>
      <c r="K67" s="446" t="e">
        <f>K65+#REF!+K66</f>
        <v>#REF!</v>
      </c>
    </row>
    <row r="68" spans="2:15" ht="15.75" thickBot="1" x14ac:dyDescent="0.3">
      <c r="B68" s="11"/>
      <c r="C68" s="12"/>
      <c r="D68" s="12"/>
      <c r="E68" s="871" t="s">
        <v>38</v>
      </c>
      <c r="F68" s="871"/>
      <c r="G68" s="12"/>
      <c r="H68" s="12"/>
      <c r="I68" s="427">
        <f>I15+I32+I37+I50+I67+I45</f>
        <v>1452.56</v>
      </c>
      <c r="J68" s="427" t="e">
        <f>J15+J32+J37+J50+J67+J45</f>
        <v>#REF!</v>
      </c>
      <c r="K68" s="427" t="e">
        <f>K15+K32+K37+K50+K67+K45</f>
        <v>#REF!</v>
      </c>
      <c r="O68" t="s">
        <v>90</v>
      </c>
    </row>
  </sheetData>
  <mergeCells count="15"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  <mergeCell ref="C67:H67"/>
    <mergeCell ref="E68:F68"/>
    <mergeCell ref="B50:H50"/>
    <mergeCell ref="B46:B47"/>
    <mergeCell ref="C46:C47"/>
  </mergeCells>
  <pageMargins left="0" right="0" top="0" bottom="0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0"/>
  <sheetViews>
    <sheetView tabSelected="1" workbookViewId="0">
      <selection activeCell="D15" sqref="D15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3"/>
      <c r="B3" s="13"/>
      <c r="C3" s="13"/>
      <c r="D3" s="14" t="s">
        <v>101</v>
      </c>
      <c r="E3" s="14"/>
      <c r="F3" s="13"/>
      <c r="G3" s="15" t="s">
        <v>41</v>
      </c>
      <c r="H3" s="15"/>
    </row>
    <row r="5" spans="1:10" ht="15.75" thickBot="1" x14ac:dyDescent="0.3">
      <c r="I5" s="10"/>
      <c r="J5" s="10"/>
    </row>
    <row r="6" spans="1:10" ht="26.25" x14ac:dyDescent="0.25">
      <c r="A6" s="5" t="s">
        <v>0</v>
      </c>
      <c r="B6" s="2" t="s">
        <v>1</v>
      </c>
      <c r="C6" s="164" t="s">
        <v>27</v>
      </c>
      <c r="D6" s="2" t="s">
        <v>2</v>
      </c>
      <c r="E6" s="3" t="s">
        <v>3</v>
      </c>
      <c r="F6" s="3" t="s">
        <v>12</v>
      </c>
      <c r="G6" s="229" t="s">
        <v>4</v>
      </c>
      <c r="H6" s="545" t="s">
        <v>56</v>
      </c>
      <c r="I6" s="237" t="s">
        <v>89</v>
      </c>
      <c r="J6" s="237" t="s">
        <v>87</v>
      </c>
    </row>
    <row r="7" spans="1:10" ht="15.75" thickBot="1" x14ac:dyDescent="0.3">
      <c r="A7" s="17" t="s">
        <v>5</v>
      </c>
      <c r="B7" s="4"/>
      <c r="C7" s="4"/>
      <c r="D7" s="4"/>
      <c r="E7" s="4" t="s">
        <v>6</v>
      </c>
      <c r="F7" s="4" t="s">
        <v>11</v>
      </c>
      <c r="G7" s="230" t="s">
        <v>7</v>
      </c>
      <c r="H7" s="546" t="s">
        <v>9</v>
      </c>
      <c r="I7" s="86" t="s">
        <v>59</v>
      </c>
      <c r="J7" s="86" t="s">
        <v>88</v>
      </c>
    </row>
    <row r="8" spans="1:10" x14ac:dyDescent="0.25">
      <c r="A8" s="158">
        <v>1</v>
      </c>
      <c r="B8" s="806" t="s">
        <v>66</v>
      </c>
      <c r="C8" s="93" t="s">
        <v>103</v>
      </c>
      <c r="D8" s="16" t="s">
        <v>113</v>
      </c>
      <c r="E8" s="93" t="s">
        <v>114</v>
      </c>
      <c r="F8" s="805" t="s">
        <v>167</v>
      </c>
      <c r="G8" s="30" t="s">
        <v>172</v>
      </c>
      <c r="H8" s="61">
        <v>775.84</v>
      </c>
      <c r="I8" s="80"/>
      <c r="J8" s="71"/>
    </row>
    <row r="9" spans="1:10" ht="15.75" thickBot="1" x14ac:dyDescent="0.3">
      <c r="A9" s="86"/>
      <c r="B9" s="80"/>
      <c r="C9" s="163" t="s">
        <v>115</v>
      </c>
      <c r="D9" s="6"/>
      <c r="E9" s="163"/>
      <c r="F9" s="67"/>
      <c r="G9" s="80"/>
      <c r="H9" s="808"/>
      <c r="I9" s="80"/>
      <c r="J9" s="71"/>
    </row>
    <row r="10" spans="1:10" hidden="1" x14ac:dyDescent="0.25">
      <c r="A10" s="158">
        <v>2</v>
      </c>
      <c r="B10" s="750" t="s">
        <v>66</v>
      </c>
      <c r="C10" s="93"/>
      <c r="D10" s="16"/>
      <c r="E10" s="93"/>
      <c r="F10" s="805"/>
      <c r="G10" s="254"/>
      <c r="H10" s="292"/>
      <c r="I10" s="593"/>
      <c r="J10" s="537"/>
    </row>
    <row r="11" spans="1:10" ht="15.75" hidden="1" thickBot="1" x14ac:dyDescent="0.3">
      <c r="A11" s="86"/>
      <c r="B11" s="80"/>
      <c r="C11" s="163"/>
      <c r="D11" s="6"/>
      <c r="E11" s="163"/>
      <c r="F11" s="541"/>
      <c r="G11" s="208"/>
      <c r="H11" s="350"/>
      <c r="I11" s="532"/>
      <c r="J11" s="517"/>
    </row>
    <row r="12" spans="1:10" hidden="1" x14ac:dyDescent="0.25">
      <c r="A12" s="158">
        <v>3</v>
      </c>
      <c r="B12" s="750" t="s">
        <v>66</v>
      </c>
      <c r="C12" s="163"/>
      <c r="D12" s="163"/>
      <c r="E12" s="8"/>
      <c r="F12" s="151"/>
      <c r="G12" s="234"/>
      <c r="H12" s="800"/>
      <c r="I12" s="85"/>
      <c r="J12" s="309"/>
    </row>
    <row r="13" spans="1:10" ht="15.75" hidden="1" thickBot="1" x14ac:dyDescent="0.3">
      <c r="A13" s="71"/>
      <c r="B13" s="533"/>
      <c r="C13" s="163"/>
      <c r="D13" s="163"/>
      <c r="E13" s="8"/>
      <c r="F13" s="526"/>
      <c r="G13" s="243"/>
      <c r="H13" s="273"/>
      <c r="I13" s="85"/>
      <c r="J13" s="309"/>
    </row>
    <row r="14" spans="1:10" ht="15.75" thickBot="1" x14ac:dyDescent="0.3">
      <c r="A14" s="882" t="s">
        <v>45</v>
      </c>
      <c r="B14" s="871"/>
      <c r="C14" s="871"/>
      <c r="D14" s="871"/>
      <c r="E14" s="871"/>
      <c r="F14" s="871"/>
      <c r="G14" s="871"/>
      <c r="H14" s="441">
        <f>H8+H10+H12</f>
        <v>775.84</v>
      </c>
      <c r="I14" s="441">
        <f t="shared" ref="I14:J14" si="0">I10+I12</f>
        <v>0</v>
      </c>
      <c r="J14" s="441">
        <f t="shared" si="0"/>
        <v>0</v>
      </c>
    </row>
    <row r="15" spans="1:10" x14ac:dyDescent="0.25">
      <c r="A15" s="329">
        <v>2</v>
      </c>
      <c r="B15" s="996" t="s">
        <v>28</v>
      </c>
      <c r="C15" s="91" t="s">
        <v>106</v>
      </c>
      <c r="D15" s="677" t="s">
        <v>131</v>
      </c>
      <c r="E15" s="93" t="s">
        <v>132</v>
      </c>
      <c r="F15" s="355" t="s">
        <v>167</v>
      </c>
      <c r="G15" s="663" t="s">
        <v>171</v>
      </c>
      <c r="H15" s="628">
        <v>467.62</v>
      </c>
      <c r="I15" s="65"/>
      <c r="J15" s="252"/>
    </row>
    <row r="16" spans="1:10" ht="15.75" thickBot="1" x14ac:dyDescent="0.3">
      <c r="A16" s="189"/>
      <c r="B16" s="997"/>
      <c r="C16" s="95" t="s">
        <v>133</v>
      </c>
      <c r="D16" s="6"/>
      <c r="E16" s="163"/>
      <c r="F16" s="120"/>
      <c r="G16" s="23"/>
      <c r="H16" s="65"/>
      <c r="I16" s="65"/>
      <c r="J16" s="327"/>
    </row>
    <row r="17" spans="1:13" hidden="1" x14ac:dyDescent="0.25">
      <c r="A17" s="329">
        <v>3</v>
      </c>
      <c r="B17" s="850" t="s">
        <v>28</v>
      </c>
      <c r="C17" s="93"/>
      <c r="D17" s="16"/>
      <c r="E17" s="93"/>
      <c r="F17" s="69"/>
      <c r="G17" s="29"/>
      <c r="H17" s="57"/>
      <c r="I17" s="65"/>
      <c r="J17" s="252"/>
    </row>
    <row r="18" spans="1:13" hidden="1" x14ac:dyDescent="0.25">
      <c r="A18" s="344"/>
      <c r="B18" s="994"/>
      <c r="C18" s="163"/>
      <c r="D18" s="6"/>
      <c r="E18" s="163"/>
      <c r="F18" s="120"/>
      <c r="G18" s="23"/>
      <c r="H18" s="65"/>
      <c r="I18" s="65"/>
      <c r="J18" s="252"/>
    </row>
    <row r="19" spans="1:13" ht="15.75" hidden="1" thickBot="1" x14ac:dyDescent="0.3">
      <c r="A19" s="189"/>
      <c r="B19" s="851"/>
      <c r="C19" s="82"/>
      <c r="D19" s="82"/>
      <c r="E19" s="82"/>
      <c r="F19" s="120"/>
      <c r="G19" s="23"/>
      <c r="H19" s="65"/>
      <c r="I19" s="65"/>
      <c r="J19" s="252"/>
    </row>
    <row r="20" spans="1:13" hidden="1" x14ac:dyDescent="0.25">
      <c r="A20" s="998">
        <v>4</v>
      </c>
      <c r="B20" s="999" t="s">
        <v>28</v>
      </c>
      <c r="C20" s="93"/>
      <c r="D20" s="16"/>
      <c r="E20" s="93"/>
      <c r="F20" s="120"/>
      <c r="G20" s="23"/>
      <c r="H20" s="65"/>
      <c r="I20" s="345"/>
      <c r="J20" s="253"/>
    </row>
    <row r="21" spans="1:13" ht="15.75" hidden="1" thickBot="1" x14ac:dyDescent="0.3">
      <c r="A21" s="854"/>
      <c r="B21" s="1000"/>
      <c r="C21" s="163"/>
      <c r="D21" s="6"/>
      <c r="E21" s="163"/>
      <c r="F21" s="156"/>
      <c r="G21" s="23"/>
      <c r="H21" s="65"/>
      <c r="I21" s="345"/>
      <c r="J21" s="253"/>
    </row>
    <row r="22" spans="1:13" hidden="1" x14ac:dyDescent="0.25">
      <c r="A22" s="854"/>
      <c r="B22" s="999" t="s">
        <v>28</v>
      </c>
      <c r="C22" s="93"/>
      <c r="D22" s="16"/>
      <c r="E22" s="93"/>
      <c r="F22" s="69"/>
      <c r="G22" s="90"/>
      <c r="H22" s="40"/>
      <c r="I22" s="345"/>
      <c r="J22" s="253"/>
    </row>
    <row r="23" spans="1:13" ht="15.75" hidden="1" thickBot="1" x14ac:dyDescent="0.3">
      <c r="A23" s="855"/>
      <c r="B23" s="1000"/>
      <c r="C23" s="163"/>
      <c r="D23" s="6"/>
      <c r="E23" s="163"/>
      <c r="F23" s="120"/>
      <c r="G23" s="23"/>
      <c r="H23" s="65"/>
      <c r="I23" s="301"/>
      <c r="J23" s="267"/>
    </row>
    <row r="24" spans="1:13" ht="15.75" hidden="1" thickBot="1" x14ac:dyDescent="0.3">
      <c r="A24" s="540"/>
      <c r="B24" s="101"/>
      <c r="C24" s="405"/>
      <c r="D24" s="526"/>
      <c r="E24" s="526"/>
      <c r="F24" s="156"/>
      <c r="G24" s="50"/>
      <c r="H24" s="65"/>
      <c r="I24" s="32"/>
      <c r="J24" s="97"/>
    </row>
    <row r="25" spans="1:13" ht="15.75" thickBot="1" x14ac:dyDescent="0.3">
      <c r="A25" s="856" t="s">
        <v>23</v>
      </c>
      <c r="B25" s="857"/>
      <c r="C25" s="857"/>
      <c r="D25" s="995"/>
      <c r="E25" s="995"/>
      <c r="F25" s="995"/>
      <c r="G25" s="995"/>
      <c r="H25" s="501">
        <f>H15+H17+H18+H19+H16+H20+H22+H23</f>
        <v>467.62</v>
      </c>
      <c r="I25" s="501">
        <f>I15+I17+I18+I19+I16</f>
        <v>0</v>
      </c>
      <c r="J25" s="717">
        <f>J15+J17+J18+J19+J16</f>
        <v>0</v>
      </c>
      <c r="K25" s="718"/>
    </row>
    <row r="26" spans="1:13" x14ac:dyDescent="0.25">
      <c r="A26" s="125">
        <v>1</v>
      </c>
      <c r="B26" s="226" t="s">
        <v>33</v>
      </c>
      <c r="C26" s="93" t="s">
        <v>103</v>
      </c>
      <c r="D26" s="16" t="s">
        <v>105</v>
      </c>
      <c r="E26" s="93" t="s">
        <v>236</v>
      </c>
      <c r="F26" s="69" t="s">
        <v>167</v>
      </c>
      <c r="G26" s="663" t="s">
        <v>238</v>
      </c>
      <c r="H26" s="807">
        <v>136.78</v>
      </c>
      <c r="I26" s="265"/>
      <c r="J26" s="268"/>
    </row>
    <row r="27" spans="1:13" ht="15.75" thickBot="1" x14ac:dyDescent="0.3">
      <c r="A27" s="138"/>
      <c r="B27" s="139"/>
      <c r="C27" s="163" t="s">
        <v>237</v>
      </c>
      <c r="D27" s="6"/>
      <c r="E27" s="163"/>
      <c r="F27" s="120"/>
      <c r="G27" s="23"/>
      <c r="H27" s="48"/>
      <c r="I27" s="265"/>
      <c r="J27" s="252"/>
    </row>
    <row r="28" spans="1:13" hidden="1" x14ac:dyDescent="0.25">
      <c r="A28" s="88">
        <v>2</v>
      </c>
      <c r="B28" s="226" t="s">
        <v>33</v>
      </c>
      <c r="C28" s="27"/>
      <c r="D28" s="93"/>
      <c r="E28" s="311"/>
      <c r="F28" s="156"/>
      <c r="G28" s="23"/>
      <c r="H28" s="150"/>
      <c r="I28" s="150"/>
      <c r="J28" s="252"/>
      <c r="M28" s="43"/>
    </row>
    <row r="29" spans="1:13" ht="15.75" hidden="1" thickBot="1" x14ac:dyDescent="0.3">
      <c r="A29" s="138"/>
      <c r="B29" s="139"/>
      <c r="C29" s="25"/>
      <c r="D29" s="163"/>
      <c r="E29" s="278"/>
      <c r="F29" s="123"/>
      <c r="G29" s="235"/>
      <c r="H29" s="351"/>
      <c r="I29" s="288"/>
      <c r="J29" s="269"/>
    </row>
    <row r="30" spans="1:13" ht="15.75" thickBot="1" x14ac:dyDescent="0.3">
      <c r="A30" s="882" t="s">
        <v>34</v>
      </c>
      <c r="B30" s="849"/>
      <c r="C30" s="849"/>
      <c r="D30" s="849"/>
      <c r="E30" s="849"/>
      <c r="F30" s="849"/>
      <c r="G30" s="849"/>
      <c r="H30" s="443">
        <f>H26+H27+H28+H29</f>
        <v>136.78</v>
      </c>
      <c r="I30" s="443">
        <f>I26+I27+I28+I29</f>
        <v>0</v>
      </c>
      <c r="J30" s="147"/>
    </row>
    <row r="31" spans="1:13" x14ac:dyDescent="0.25">
      <c r="A31" s="117">
        <v>1</v>
      </c>
      <c r="B31" s="539" t="s">
        <v>91</v>
      </c>
      <c r="C31" s="205" t="s">
        <v>103</v>
      </c>
      <c r="D31" s="93" t="s">
        <v>157</v>
      </c>
      <c r="E31" s="16" t="s">
        <v>158</v>
      </c>
      <c r="F31" s="156" t="s">
        <v>167</v>
      </c>
      <c r="G31" s="23" t="s">
        <v>160</v>
      </c>
      <c r="H31" s="816">
        <v>856.29</v>
      </c>
      <c r="I31" s="87"/>
      <c r="J31" s="87"/>
    </row>
    <row r="32" spans="1:13" ht="15.75" thickBot="1" x14ac:dyDescent="0.3">
      <c r="A32" s="117"/>
      <c r="B32" s="117"/>
      <c r="C32" s="142" t="s">
        <v>159</v>
      </c>
      <c r="D32" s="163"/>
      <c r="E32" s="6"/>
      <c r="F32" s="118"/>
      <c r="G32" s="140"/>
      <c r="H32" s="343"/>
      <c r="I32" s="529"/>
      <c r="J32" s="544"/>
    </row>
    <row r="33" spans="1:16" ht="15.75" thickBot="1" x14ac:dyDescent="0.3">
      <c r="A33" s="518"/>
      <c r="B33" s="519"/>
      <c r="C33" s="519" t="s">
        <v>170</v>
      </c>
      <c r="D33" s="519"/>
      <c r="E33" s="520"/>
      <c r="F33" s="518"/>
      <c r="G33" s="520"/>
      <c r="H33" s="442">
        <f>H31</f>
        <v>856.29</v>
      </c>
      <c r="I33" s="442">
        <f>I31</f>
        <v>0</v>
      </c>
      <c r="J33" s="442">
        <f t="shared" ref="J33" si="1">J31</f>
        <v>0</v>
      </c>
    </row>
    <row r="34" spans="1:16" hidden="1" x14ac:dyDescent="0.25">
      <c r="A34" s="530">
        <v>1</v>
      </c>
      <c r="B34" s="739" t="s">
        <v>25</v>
      </c>
      <c r="C34" s="102"/>
      <c r="D34" s="93"/>
      <c r="E34" s="93"/>
      <c r="F34" s="156"/>
      <c r="G34" s="50"/>
      <c r="H34" s="150"/>
      <c r="I34" s="348"/>
      <c r="J34" s="326"/>
    </row>
    <row r="35" spans="1:16" ht="15.75" hidden="1" thickBot="1" x14ac:dyDescent="0.3">
      <c r="A35" s="536"/>
      <c r="B35" s="491"/>
      <c r="C35" s="119"/>
      <c r="D35" s="163"/>
      <c r="E35" s="163"/>
      <c r="F35" s="156"/>
      <c r="G35" s="50"/>
      <c r="H35" s="150"/>
      <c r="I35" s="347"/>
      <c r="J35" s="327"/>
    </row>
    <row r="36" spans="1:16" hidden="1" x14ac:dyDescent="0.25">
      <c r="A36" s="535">
        <v>1</v>
      </c>
      <c r="B36" s="739" t="s">
        <v>25</v>
      </c>
      <c r="C36" s="93"/>
      <c r="D36" s="16"/>
      <c r="E36" s="93"/>
      <c r="F36" s="37"/>
      <c r="G36" s="23"/>
      <c r="H36" s="65"/>
      <c r="I36" s="287"/>
      <c r="J36" s="268"/>
    </row>
    <row r="37" spans="1:16" ht="15.75" hidden="1" thickBot="1" x14ac:dyDescent="0.3">
      <c r="A37" s="531"/>
      <c r="B37" s="538"/>
      <c r="C37" s="163"/>
      <c r="D37" s="6"/>
      <c r="E37" s="163"/>
      <c r="F37" s="159"/>
      <c r="G37" s="235"/>
      <c r="H37" s="269"/>
      <c r="I37" s="288"/>
      <c r="J37" s="269"/>
    </row>
    <row r="38" spans="1:16" hidden="1" x14ac:dyDescent="0.25">
      <c r="A38" s="1004">
        <v>2</v>
      </c>
      <c r="B38" s="739" t="s">
        <v>25</v>
      </c>
      <c r="C38" s="91"/>
      <c r="D38" s="16"/>
      <c r="E38" s="93"/>
      <c r="F38" s="37"/>
      <c r="G38" s="23"/>
      <c r="H38" s="65"/>
      <c r="I38" s="348"/>
      <c r="J38" s="70"/>
    </row>
    <row r="39" spans="1:16" ht="15.75" hidden="1" thickBot="1" x14ac:dyDescent="0.3">
      <c r="A39" s="1005"/>
      <c r="B39" s="740"/>
      <c r="C39" s="95"/>
      <c r="D39" s="6"/>
      <c r="E39" s="163"/>
      <c r="F39" s="37"/>
      <c r="G39" s="23"/>
      <c r="H39" s="65"/>
      <c r="I39" s="347"/>
      <c r="J39" s="332"/>
    </row>
    <row r="40" spans="1:16" ht="15.75" hidden="1" thickBot="1" x14ac:dyDescent="0.3">
      <c r="A40" s="534"/>
      <c r="B40" s="294"/>
      <c r="C40" s="541"/>
      <c r="D40" s="526"/>
      <c r="E40" s="65"/>
      <c r="F40" s="424"/>
      <c r="G40" s="425"/>
      <c r="H40" s="352"/>
      <c r="I40" s="349"/>
      <c r="J40" s="333"/>
    </row>
    <row r="41" spans="1:16" ht="15.75" thickBot="1" x14ac:dyDescent="0.3">
      <c r="A41" s="1001" t="s">
        <v>22</v>
      </c>
      <c r="B41" s="1002"/>
      <c r="C41" s="1002"/>
      <c r="D41" s="1002"/>
      <c r="E41" s="1002"/>
      <c r="F41" s="1002"/>
      <c r="G41" s="1003"/>
      <c r="H41" s="444">
        <f>SUM(H36:H40)</f>
        <v>0</v>
      </c>
      <c r="I41" s="614">
        <v>0</v>
      </c>
      <c r="J41" s="444">
        <f>H41-I41</f>
        <v>0</v>
      </c>
    </row>
    <row r="42" spans="1:16" x14ac:dyDescent="0.25">
      <c r="A42" s="117">
        <v>1</v>
      </c>
      <c r="B42" s="117" t="s">
        <v>30</v>
      </c>
      <c r="C42" s="93" t="s">
        <v>104</v>
      </c>
      <c r="D42" s="16" t="s">
        <v>105</v>
      </c>
      <c r="E42" s="93" t="s">
        <v>108</v>
      </c>
      <c r="F42" s="37" t="s">
        <v>167</v>
      </c>
      <c r="G42" s="23" t="s">
        <v>169</v>
      </c>
      <c r="H42" s="48">
        <v>140.18</v>
      </c>
      <c r="I42" s="150"/>
      <c r="J42" s="334"/>
    </row>
    <row r="43" spans="1:16" ht="15.75" thickBot="1" x14ac:dyDescent="0.3">
      <c r="A43" s="343"/>
      <c r="B43" s="128"/>
      <c r="C43" s="163" t="s">
        <v>109</v>
      </c>
      <c r="D43" s="6"/>
      <c r="E43" s="163"/>
      <c r="F43" s="37"/>
      <c r="G43" s="23"/>
      <c r="H43" s="48"/>
      <c r="I43" s="48"/>
      <c r="J43" s="150"/>
      <c r="L43" s="43"/>
    </row>
    <row r="44" spans="1:16" hidden="1" x14ac:dyDescent="0.25">
      <c r="A44" s="521"/>
      <c r="B44" s="218"/>
      <c r="C44" s="142"/>
      <c r="D44" s="163"/>
      <c r="E44" s="278"/>
      <c r="F44" s="730"/>
      <c r="G44" s="23"/>
      <c r="H44" s="150"/>
      <c r="I44" s="150"/>
      <c r="J44" s="150"/>
      <c r="P44" s="43"/>
    </row>
    <row r="45" spans="1:16" ht="15.75" hidden="1" thickBot="1" x14ac:dyDescent="0.3">
      <c r="A45" s="752"/>
      <c r="B45" s="218"/>
      <c r="C45" s="142"/>
      <c r="D45" s="163"/>
      <c r="E45" s="6"/>
      <c r="F45" s="730"/>
      <c r="G45" s="23"/>
      <c r="H45" s="150"/>
      <c r="I45" s="150"/>
      <c r="J45" s="264"/>
      <c r="P45" s="43"/>
    </row>
    <row r="46" spans="1:16" hidden="1" x14ac:dyDescent="0.25">
      <c r="A46" s="521">
        <v>2</v>
      </c>
      <c r="B46" s="539" t="s">
        <v>30</v>
      </c>
      <c r="C46" s="93"/>
      <c r="D46" s="311"/>
      <c r="E46" s="625"/>
      <c r="F46" s="65"/>
      <c r="G46" s="23"/>
      <c r="H46" s="793"/>
      <c r="I46" s="150"/>
      <c r="J46" s="336"/>
    </row>
    <row r="47" spans="1:16" ht="15.75" hidden="1" thickBot="1" x14ac:dyDescent="0.3">
      <c r="A47" s="523"/>
      <c r="B47" s="128"/>
      <c r="C47" s="163"/>
      <c r="D47" s="278"/>
      <c r="E47" s="257"/>
      <c r="F47" s="156"/>
      <c r="G47" s="50"/>
      <c r="H47" s="150"/>
      <c r="I47" s="150"/>
      <c r="J47" s="335"/>
    </row>
    <row r="48" spans="1:16" ht="15.75" thickBot="1" x14ac:dyDescent="0.3">
      <c r="A48" s="523"/>
      <c r="B48" s="879" t="s">
        <v>17</v>
      </c>
      <c r="C48" s="871"/>
      <c r="D48" s="879"/>
      <c r="E48" s="879"/>
      <c r="F48" s="879"/>
      <c r="G48" s="879"/>
      <c r="H48" s="442">
        <f>SUM(H42:H47)</f>
        <v>140.18</v>
      </c>
      <c r="I48" s="442">
        <f t="shared" ref="I48:J48" si="2">SUM(I42:I47)</f>
        <v>0</v>
      </c>
      <c r="J48" s="442">
        <f t="shared" si="2"/>
        <v>0</v>
      </c>
    </row>
    <row r="49" spans="1:14" ht="15.75" thickBot="1" x14ac:dyDescent="0.3">
      <c r="A49" s="11"/>
      <c r="B49" s="12"/>
      <c r="C49" s="12"/>
      <c r="D49" s="871" t="s">
        <v>62</v>
      </c>
      <c r="E49" s="871"/>
      <c r="F49" s="12"/>
      <c r="G49" s="12"/>
      <c r="H49" s="427">
        <f>H41+H48+H25+H33+H30+H14</f>
        <v>2376.71</v>
      </c>
      <c r="I49" s="427">
        <f>I41+I48+I25+I33+I30+I14</f>
        <v>0</v>
      </c>
      <c r="J49" s="427">
        <f>J41+J48+J25+J33+J30+J14</f>
        <v>0</v>
      </c>
    </row>
    <row r="50" spans="1:14" x14ac:dyDescent="0.25">
      <c r="N50" s="43"/>
    </row>
  </sheetData>
  <mergeCells count="12">
    <mergeCell ref="A41:G41"/>
    <mergeCell ref="B48:G48"/>
    <mergeCell ref="D49:E49"/>
    <mergeCell ref="A30:G30"/>
    <mergeCell ref="A38:A39"/>
    <mergeCell ref="A25:G25"/>
    <mergeCell ref="A14:G14"/>
    <mergeCell ref="B15:B16"/>
    <mergeCell ref="B17:B19"/>
    <mergeCell ref="A20:A23"/>
    <mergeCell ref="B20:B21"/>
    <mergeCell ref="B22:B23"/>
  </mergeCells>
  <pageMargins left="0" right="0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topLeftCell="A28" workbookViewId="0">
      <selection activeCell="O77" sqref="O77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3" max="13" width="10.140625" bestFit="1" customWidth="1"/>
  </cols>
  <sheetData>
    <row r="2" spans="1:10" ht="19.5" x14ac:dyDescent="0.4">
      <c r="D2" s="1" t="s">
        <v>100</v>
      </c>
    </row>
    <row r="3" spans="1:10" hidden="1" x14ac:dyDescent="0.25"/>
    <row r="4" spans="1:10" ht="15.75" thickBot="1" x14ac:dyDescent="0.3">
      <c r="G4" s="10" t="s">
        <v>20</v>
      </c>
    </row>
    <row r="5" spans="1:10" ht="26.25" x14ac:dyDescent="0.25">
      <c r="A5" s="158" t="s">
        <v>0</v>
      </c>
      <c r="B5" s="158" t="s">
        <v>1</v>
      </c>
      <c r="C5" s="1006" t="s">
        <v>26</v>
      </c>
      <c r="D5" s="2" t="s">
        <v>2</v>
      </c>
      <c r="E5" s="3" t="s">
        <v>3</v>
      </c>
      <c r="F5" s="3" t="s">
        <v>12</v>
      </c>
      <c r="G5" s="229" t="s">
        <v>4</v>
      </c>
      <c r="H5" s="362" t="s">
        <v>13</v>
      </c>
      <c r="I5" s="362" t="s">
        <v>89</v>
      </c>
      <c r="J5" s="362" t="s">
        <v>87</v>
      </c>
    </row>
    <row r="6" spans="1:10" ht="15.75" thickBot="1" x14ac:dyDescent="0.3">
      <c r="A6" s="86" t="s">
        <v>5</v>
      </c>
      <c r="B6" s="86"/>
      <c r="C6" s="1007"/>
      <c r="D6" s="4"/>
      <c r="E6" s="4" t="s">
        <v>6</v>
      </c>
      <c r="F6" s="4" t="s">
        <v>15</v>
      </c>
      <c r="G6" s="230" t="s">
        <v>7</v>
      </c>
      <c r="H6" s="363" t="s">
        <v>8</v>
      </c>
      <c r="I6" s="358" t="s">
        <v>59</v>
      </c>
      <c r="J6" s="284" t="s">
        <v>88</v>
      </c>
    </row>
    <row r="7" spans="1:10" hidden="1" x14ac:dyDescent="0.25">
      <c r="A7" s="71">
        <v>1</v>
      </c>
      <c r="B7" s="700" t="s">
        <v>48</v>
      </c>
      <c r="C7" s="91"/>
      <c r="D7" s="16"/>
      <c r="E7" s="93"/>
      <c r="F7" s="738"/>
      <c r="G7" s="23"/>
      <c r="H7" s="48"/>
      <c r="I7" s="506"/>
      <c r="J7" s="152"/>
    </row>
    <row r="8" spans="1:10" ht="15.75" hidden="1" thickBot="1" x14ac:dyDescent="0.3">
      <c r="A8" s="86"/>
      <c r="B8" s="363" t="s">
        <v>42</v>
      </c>
      <c r="C8" s="95"/>
      <c r="D8" s="6"/>
      <c r="E8" s="163"/>
      <c r="F8" s="328"/>
      <c r="G8" s="183"/>
      <c r="H8" s="363"/>
      <c r="I8" s="363"/>
      <c r="J8" s="273"/>
    </row>
    <row r="9" spans="1:10" hidden="1" x14ac:dyDescent="0.25">
      <c r="A9" s="106">
        <v>2</v>
      </c>
      <c r="B9" s="158" t="s">
        <v>48</v>
      </c>
      <c r="C9" s="93"/>
      <c r="D9" s="16"/>
      <c r="E9" s="93"/>
      <c r="F9" s="761"/>
      <c r="G9" s="29"/>
      <c r="H9" s="762"/>
      <c r="I9" s="595"/>
      <c r="J9" s="152"/>
    </row>
    <row r="10" spans="1:10" ht="15.75" hidden="1" thickBot="1" x14ac:dyDescent="0.3">
      <c r="A10" s="105"/>
      <c r="B10" s="765" t="s">
        <v>42</v>
      </c>
      <c r="C10" s="92"/>
      <c r="D10" s="22"/>
      <c r="E10" s="82"/>
      <c r="F10" s="153"/>
      <c r="G10" s="235"/>
      <c r="H10" s="273"/>
      <c r="I10" s="552"/>
      <c r="J10" s="273"/>
    </row>
    <row r="11" spans="1:10" hidden="1" x14ac:dyDescent="0.25">
      <c r="A11" s="106">
        <v>2</v>
      </c>
      <c r="B11" s="709" t="s">
        <v>48</v>
      </c>
      <c r="C11" s="91"/>
      <c r="D11" s="16"/>
      <c r="E11" s="93"/>
      <c r="F11" s="699"/>
      <c r="G11" s="29"/>
      <c r="H11" s="504"/>
      <c r="I11" s="504"/>
      <c r="J11" s="152"/>
    </row>
    <row r="12" spans="1:10" ht="15.75" hidden="1" thickBot="1" x14ac:dyDescent="0.3">
      <c r="A12" s="228"/>
      <c r="B12" s="710" t="s">
        <v>42</v>
      </c>
      <c r="C12" s="95"/>
      <c r="D12" s="6"/>
      <c r="E12" s="163"/>
      <c r="F12" s="37"/>
      <c r="G12" s="23"/>
      <c r="H12" s="48"/>
      <c r="I12" s="346"/>
      <c r="J12" s="273"/>
    </row>
    <row r="13" spans="1:10" ht="15.75" hidden="1" thickBot="1" x14ac:dyDescent="0.3">
      <c r="A13" s="105"/>
      <c r="B13" s="763"/>
      <c r="C13" s="163"/>
      <c r="D13" s="163"/>
      <c r="E13" s="163"/>
      <c r="F13" s="37"/>
      <c r="G13" s="23"/>
      <c r="H13" s="48"/>
      <c r="I13" s="85"/>
      <c r="J13" s="163"/>
    </row>
    <row r="14" spans="1:10" x14ac:dyDescent="0.25">
      <c r="A14" s="236">
        <v>1</v>
      </c>
      <c r="B14" s="158" t="s">
        <v>48</v>
      </c>
      <c r="C14" s="93" t="s">
        <v>103</v>
      </c>
      <c r="D14" s="16" t="s">
        <v>113</v>
      </c>
      <c r="E14" s="93" t="s">
        <v>114</v>
      </c>
      <c r="F14" s="741" t="s">
        <v>143</v>
      </c>
      <c r="G14" s="23" t="s">
        <v>144</v>
      </c>
      <c r="H14" s="48">
        <v>150.19</v>
      </c>
      <c r="I14" s="85"/>
      <c r="J14" s="163"/>
    </row>
    <row r="15" spans="1:10" ht="15.75" thickBot="1" x14ac:dyDescent="0.3">
      <c r="A15" s="105"/>
      <c r="B15" s="803" t="s">
        <v>42</v>
      </c>
      <c r="C15" s="163" t="s">
        <v>115</v>
      </c>
      <c r="D15" s="6"/>
      <c r="E15" s="163"/>
      <c r="F15" s="6"/>
      <c r="G15" s="728"/>
      <c r="H15" s="85"/>
      <c r="I15" s="85"/>
      <c r="J15" s="163"/>
    </row>
    <row r="16" spans="1:10" hidden="1" x14ac:dyDescent="0.25">
      <c r="A16" s="764">
        <v>2</v>
      </c>
      <c r="B16" s="158" t="s">
        <v>48</v>
      </c>
      <c r="C16" s="311"/>
      <c r="D16" s="16"/>
      <c r="E16" s="93"/>
      <c r="F16" s="771"/>
      <c r="G16" s="30"/>
      <c r="H16" s="87"/>
      <c r="I16" s="85"/>
      <c r="J16" s="163"/>
    </row>
    <row r="17" spans="1:10" ht="15.75" hidden="1" thickBot="1" x14ac:dyDescent="0.3">
      <c r="A17" s="764"/>
      <c r="B17" s="803" t="s">
        <v>42</v>
      </c>
      <c r="C17" s="278"/>
      <c r="D17" s="6"/>
      <c r="E17" s="163"/>
      <c r="F17" s="6"/>
      <c r="G17" s="728"/>
      <c r="H17" s="85"/>
      <c r="I17" s="85"/>
      <c r="J17" s="163"/>
    </row>
    <row r="18" spans="1:10" hidden="1" x14ac:dyDescent="0.25">
      <c r="A18" s="236">
        <v>3</v>
      </c>
      <c r="B18" s="158" t="s">
        <v>48</v>
      </c>
      <c r="C18" s="311"/>
      <c r="D18" s="16"/>
      <c r="E18" s="93"/>
      <c r="F18" s="741"/>
      <c r="G18" s="50"/>
      <c r="H18" s="796"/>
      <c r="I18" s="85"/>
      <c r="J18" s="163"/>
    </row>
    <row r="19" spans="1:10" ht="15.75" hidden="1" thickBot="1" x14ac:dyDescent="0.3">
      <c r="A19" s="105"/>
      <c r="B19" s="803" t="s">
        <v>42</v>
      </c>
      <c r="C19" s="278"/>
      <c r="D19" s="6"/>
      <c r="E19" s="163"/>
      <c r="F19" s="6"/>
      <c r="G19" s="728"/>
      <c r="H19" s="85"/>
      <c r="I19" s="85"/>
      <c r="J19" s="163"/>
    </row>
    <row r="20" spans="1:10" hidden="1" x14ac:dyDescent="0.25">
      <c r="A20" s="764">
        <v>4</v>
      </c>
      <c r="B20" s="158" t="s">
        <v>48</v>
      </c>
      <c r="C20" s="625"/>
      <c r="D20" s="19"/>
      <c r="E20" s="93"/>
      <c r="F20" s="741"/>
      <c r="G20" s="24"/>
      <c r="H20" s="656"/>
      <c r="I20" s="85"/>
      <c r="J20" s="163"/>
    </row>
    <row r="21" spans="1:10" ht="15.75" hidden="1" thickBot="1" x14ac:dyDescent="0.3">
      <c r="A21" s="764"/>
      <c r="B21" s="803" t="s">
        <v>42</v>
      </c>
      <c r="C21" s="257"/>
      <c r="D21" s="8"/>
      <c r="E21" s="163"/>
      <c r="F21" s="6"/>
      <c r="G21" s="728"/>
      <c r="H21" s="85"/>
      <c r="I21" s="85"/>
      <c r="J21" s="163"/>
    </row>
    <row r="22" spans="1:10" hidden="1" x14ac:dyDescent="0.25">
      <c r="A22" s="236">
        <v>5</v>
      </c>
      <c r="B22" s="158" t="s">
        <v>48</v>
      </c>
      <c r="C22" s="311"/>
      <c r="D22" s="16"/>
      <c r="E22" s="19"/>
      <c r="F22" s="699"/>
      <c r="G22" s="30"/>
      <c r="H22" s="87"/>
      <c r="I22" s="85"/>
      <c r="J22" s="163"/>
    </row>
    <row r="23" spans="1:10" ht="15.75" hidden="1" thickBot="1" x14ac:dyDescent="0.3">
      <c r="A23" s="105"/>
      <c r="B23" s="803" t="s">
        <v>42</v>
      </c>
      <c r="C23" s="278"/>
      <c r="D23" s="6"/>
      <c r="E23" s="8"/>
      <c r="F23" s="6"/>
      <c r="G23" s="728"/>
      <c r="H23" s="85"/>
      <c r="I23" s="85"/>
      <c r="J23" s="163"/>
    </row>
    <row r="24" spans="1:10" ht="15.75" thickBot="1" x14ac:dyDescent="0.3">
      <c r="A24" s="1008" t="s">
        <v>45</v>
      </c>
      <c r="B24" s="1009"/>
      <c r="C24" s="1009"/>
      <c r="D24" s="1009"/>
      <c r="E24" s="1009"/>
      <c r="F24" s="1010"/>
      <c r="G24" s="1010"/>
      <c r="H24" s="427">
        <f>SUM(H14:J23)</f>
        <v>150.19</v>
      </c>
      <c r="I24" s="463">
        <f>I7+I9+I11+I12+I13+I10</f>
        <v>0</v>
      </c>
      <c r="J24" s="427">
        <f>J7+J9+J11+J12+J13+J10</f>
        <v>0</v>
      </c>
    </row>
    <row r="25" spans="1:10" hidden="1" x14ac:dyDescent="0.25">
      <c r="A25" s="329">
        <v>1</v>
      </c>
      <c r="B25" s="958" t="s">
        <v>24</v>
      </c>
      <c r="C25" s="93"/>
      <c r="D25" s="93"/>
      <c r="E25" s="19"/>
      <c r="F25" s="156"/>
      <c r="G25" s="208"/>
      <c r="H25" s="364"/>
      <c r="I25" s="120"/>
      <c r="J25" s="527"/>
    </row>
    <row r="26" spans="1:10" hidden="1" x14ac:dyDescent="0.25">
      <c r="A26" s="71"/>
      <c r="B26" s="959"/>
      <c r="C26" s="163"/>
      <c r="D26" s="163"/>
      <c r="E26" s="8"/>
      <c r="F26" s="120"/>
      <c r="G26" s="208"/>
      <c r="H26" s="252"/>
      <c r="I26" s="264"/>
      <c r="J26" s="528"/>
    </row>
    <row r="27" spans="1:10" ht="15.75" hidden="1" thickBot="1" x14ac:dyDescent="0.3">
      <c r="A27" s="71"/>
      <c r="B27" s="960"/>
      <c r="C27" s="92"/>
      <c r="D27" s="82"/>
      <c r="E27" s="148"/>
      <c r="F27" s="122"/>
      <c r="G27" s="232"/>
      <c r="H27" s="269"/>
      <c r="I27" s="288"/>
      <c r="J27" s="528"/>
    </row>
    <row r="28" spans="1:10" x14ac:dyDescent="0.25">
      <c r="A28" s="17">
        <v>1</v>
      </c>
      <c r="B28" s="1011" t="s">
        <v>24</v>
      </c>
      <c r="C28" s="93" t="s">
        <v>104</v>
      </c>
      <c r="D28" s="16" t="s">
        <v>105</v>
      </c>
      <c r="E28" s="93" t="s">
        <v>108</v>
      </c>
      <c r="F28" s="355" t="s">
        <v>143</v>
      </c>
      <c r="G28" s="90" t="s">
        <v>162</v>
      </c>
      <c r="H28" s="628">
        <v>24792.880000000001</v>
      </c>
      <c r="I28" s="150"/>
      <c r="J28" s="252"/>
    </row>
    <row r="29" spans="1:10" x14ac:dyDescent="0.25">
      <c r="A29" s="17"/>
      <c r="B29" s="1012"/>
      <c r="C29" s="163" t="s">
        <v>109</v>
      </c>
      <c r="D29" s="6"/>
      <c r="E29" s="163"/>
      <c r="F29" s="37" t="s">
        <v>143</v>
      </c>
      <c r="G29" s="23" t="s">
        <v>163</v>
      </c>
      <c r="H29" s="65">
        <v>2497.6799999999998</v>
      </c>
      <c r="I29" s="150"/>
      <c r="J29" s="528">
        <v>0</v>
      </c>
    </row>
    <row r="30" spans="1:10" x14ac:dyDescent="0.25">
      <c r="A30" s="17"/>
      <c r="B30" s="1012"/>
      <c r="C30" s="8"/>
      <c r="D30" s="163"/>
      <c r="E30" s="8"/>
      <c r="F30" s="37" t="s">
        <v>143</v>
      </c>
      <c r="G30" s="23" t="s">
        <v>164</v>
      </c>
      <c r="H30" s="816">
        <v>9194.7099999999991</v>
      </c>
      <c r="I30" s="150"/>
      <c r="J30" s="528">
        <v>0</v>
      </c>
    </row>
    <row r="31" spans="1:10" ht="15.75" customHeight="1" thickBot="1" x14ac:dyDescent="0.3">
      <c r="A31" s="17"/>
      <c r="B31" s="1012"/>
      <c r="C31" s="8"/>
      <c r="D31" s="163"/>
      <c r="E31" s="8"/>
      <c r="F31" s="37" t="s">
        <v>143</v>
      </c>
      <c r="G31" s="23" t="s">
        <v>165</v>
      </c>
      <c r="H31" s="65">
        <v>3219.44</v>
      </c>
      <c r="I31" s="42"/>
      <c r="J31" s="252"/>
    </row>
    <row r="32" spans="1:10" ht="15.75" customHeight="1" thickBot="1" x14ac:dyDescent="0.3">
      <c r="A32" s="17"/>
      <c r="B32" s="1012"/>
      <c r="C32" s="8"/>
      <c r="D32" s="163"/>
      <c r="E32" s="8"/>
      <c r="F32" s="37" t="s">
        <v>143</v>
      </c>
      <c r="G32" s="23" t="s">
        <v>166</v>
      </c>
      <c r="H32" s="65">
        <v>9226.0400000000009</v>
      </c>
      <c r="I32" s="301"/>
      <c r="J32" s="528"/>
    </row>
    <row r="33" spans="1:13" ht="15.75" hidden="1" customHeight="1" x14ac:dyDescent="0.25">
      <c r="A33" s="17"/>
      <c r="B33" s="1012"/>
      <c r="C33" s="8"/>
      <c r="D33" s="163"/>
      <c r="E33" s="8"/>
      <c r="F33" s="219"/>
      <c r="G33" s="511"/>
      <c r="H33" s="76"/>
      <c r="I33" s="301"/>
      <c r="J33" s="528"/>
    </row>
    <row r="34" spans="1:13" ht="15.75" hidden="1" customHeight="1" thickBot="1" x14ac:dyDescent="0.3">
      <c r="A34" s="328"/>
      <c r="B34" s="1013"/>
      <c r="C34" s="8"/>
      <c r="D34" s="163"/>
      <c r="E34" s="8"/>
      <c r="F34" s="156"/>
      <c r="G34" s="23"/>
      <c r="H34" s="150"/>
      <c r="I34" s="264"/>
      <c r="J34" s="528"/>
    </row>
    <row r="35" spans="1:13" ht="15.75" thickBot="1" x14ac:dyDescent="0.3">
      <c r="A35" s="103" t="s">
        <v>35</v>
      </c>
      <c r="B35" s="882" t="s">
        <v>49</v>
      </c>
      <c r="C35" s="871"/>
      <c r="D35" s="871"/>
      <c r="E35" s="871"/>
      <c r="F35" s="879"/>
      <c r="G35" s="879"/>
      <c r="H35" s="440">
        <f>H28+H29+H30+H31+H34+H32</f>
        <v>48930.750000000007</v>
      </c>
      <c r="I35" s="440" t="e">
        <f>I28+I29+I30+I31+I34+#REF!</f>
        <v>#REF!</v>
      </c>
      <c r="J35" s="440" t="e">
        <f>J28+J29+J30+J31+J34+#REF!</f>
        <v>#REF!</v>
      </c>
    </row>
    <row r="36" spans="1:13" x14ac:dyDescent="0.25">
      <c r="A36" s="859">
        <v>1</v>
      </c>
      <c r="B36" s="126" t="s">
        <v>91</v>
      </c>
      <c r="C36" s="205" t="s">
        <v>103</v>
      </c>
      <c r="D36" s="93" t="s">
        <v>157</v>
      </c>
      <c r="E36" s="16" t="s">
        <v>158</v>
      </c>
      <c r="F36" s="156" t="s">
        <v>143</v>
      </c>
      <c r="G36" s="23" t="s">
        <v>160</v>
      </c>
      <c r="H36" s="816">
        <f>4716.71+6097.01+329.38</f>
        <v>11143.1</v>
      </c>
      <c r="I36" s="359"/>
      <c r="J36" s="246"/>
      <c r="M36" s="43"/>
    </row>
    <row r="37" spans="1:13" ht="15.75" thickBot="1" x14ac:dyDescent="0.3">
      <c r="A37" s="855"/>
      <c r="B37" s="778"/>
      <c r="C37" s="142" t="s">
        <v>159</v>
      </c>
      <c r="D37" s="163"/>
      <c r="E37" s="6"/>
      <c r="F37" s="273"/>
      <c r="G37" s="782"/>
      <c r="H37" s="271"/>
      <c r="I37" s="360"/>
      <c r="J37" s="190"/>
    </row>
    <row r="38" spans="1:13" x14ac:dyDescent="0.25">
      <c r="A38" s="111">
        <v>2</v>
      </c>
      <c r="B38" s="597" t="s">
        <v>91</v>
      </c>
      <c r="C38" s="205" t="s">
        <v>103</v>
      </c>
      <c r="D38" s="16" t="s">
        <v>110</v>
      </c>
      <c r="E38" s="93" t="s">
        <v>111</v>
      </c>
      <c r="F38" s="120" t="s">
        <v>143</v>
      </c>
      <c r="G38" s="23" t="s">
        <v>161</v>
      </c>
      <c r="H38" s="65">
        <v>22972.61</v>
      </c>
      <c r="I38" s="85"/>
      <c r="J38" s="278"/>
    </row>
    <row r="39" spans="1:13" ht="15.75" thickBot="1" x14ac:dyDescent="0.3">
      <c r="A39" s="794"/>
      <c r="B39" s="781"/>
      <c r="C39" s="142" t="s">
        <v>112</v>
      </c>
      <c r="D39" s="6"/>
      <c r="E39" s="163"/>
      <c r="F39" s="156"/>
      <c r="G39" s="23"/>
      <c r="H39" s="48"/>
      <c r="I39" s="85"/>
      <c r="J39" s="278"/>
    </row>
    <row r="40" spans="1:13" hidden="1" x14ac:dyDescent="0.25">
      <c r="A40" s="779">
        <v>3</v>
      </c>
      <c r="B40" s="126" t="s">
        <v>91</v>
      </c>
      <c r="C40" s="205"/>
      <c r="D40" s="16"/>
      <c r="E40" s="93"/>
      <c r="F40" s="756"/>
      <c r="G40" s="29"/>
      <c r="H40" s="504"/>
      <c r="I40" s="85"/>
      <c r="J40" s="278"/>
    </row>
    <row r="41" spans="1:13" ht="15.75" hidden="1" thickBot="1" x14ac:dyDescent="0.3">
      <c r="A41" s="779"/>
      <c r="B41" s="798"/>
      <c r="C41" s="115"/>
      <c r="D41" s="22"/>
      <c r="E41" s="82"/>
      <c r="F41" s="6"/>
      <c r="G41" s="728"/>
      <c r="H41" s="257"/>
      <c r="I41" s="85"/>
      <c r="J41" s="278"/>
    </row>
    <row r="42" spans="1:13" x14ac:dyDescent="0.25">
      <c r="A42" s="635"/>
      <c r="B42" s="636"/>
      <c r="C42" s="16"/>
      <c r="D42" s="637" t="s">
        <v>92</v>
      </c>
      <c r="E42" s="16"/>
      <c r="F42" s="27"/>
      <c r="G42" s="29"/>
      <c r="H42" s="638">
        <f>SUM(H36:J41)</f>
        <v>34115.71</v>
      </c>
      <c r="I42" s="638">
        <f t="shared" ref="I42:J42" si="0">I36</f>
        <v>0</v>
      </c>
      <c r="J42" s="638">
        <f t="shared" si="0"/>
        <v>0</v>
      </c>
    </row>
    <row r="43" spans="1:13" hidden="1" x14ac:dyDescent="0.25">
      <c r="A43" s="635">
        <v>1</v>
      </c>
      <c r="B43" s="658" t="s">
        <v>25</v>
      </c>
      <c r="C43" s="93"/>
      <c r="D43" s="93"/>
      <c r="E43" s="16"/>
      <c r="F43" s="714"/>
      <c r="G43" s="29"/>
      <c r="H43" s="27"/>
      <c r="I43" s="644"/>
      <c r="J43" s="698"/>
    </row>
    <row r="44" spans="1:13" ht="15.75" hidden="1" thickBot="1" x14ac:dyDescent="0.3">
      <c r="A44" s="662"/>
      <c r="B44" s="661"/>
      <c r="C44" s="163"/>
      <c r="D44" s="163"/>
      <c r="E44" s="6"/>
      <c r="F44" s="28"/>
      <c r="G44" s="74"/>
      <c r="H44" s="594"/>
      <c r="I44" s="594"/>
      <c r="J44" s="594"/>
    </row>
    <row r="45" spans="1:13" hidden="1" x14ac:dyDescent="0.25">
      <c r="A45" s="659">
        <v>2</v>
      </c>
      <c r="B45" s="331" t="s">
        <v>25</v>
      </c>
      <c r="C45" s="93"/>
      <c r="D45" s="16"/>
      <c r="E45" s="93"/>
      <c r="F45" s="37"/>
      <c r="G45" s="23"/>
      <c r="H45" s="751"/>
      <c r="I45" s="660"/>
      <c r="J45" s="374"/>
    </row>
    <row r="46" spans="1:13" ht="15.75" hidden="1" thickBot="1" x14ac:dyDescent="0.3">
      <c r="A46" s="657"/>
      <c r="B46" s="661"/>
      <c r="C46" s="163"/>
      <c r="D46" s="6"/>
      <c r="E46" s="163"/>
      <c r="F46" s="46"/>
      <c r="G46" s="20"/>
      <c r="H46" s="207"/>
      <c r="I46" s="595"/>
      <c r="J46" s="374"/>
    </row>
    <row r="47" spans="1:13" ht="15.75" hidden="1" thickBot="1" x14ac:dyDescent="0.3">
      <c r="A47" s="631"/>
      <c r="B47" s="633"/>
      <c r="C47" s="92"/>
      <c r="D47" s="82"/>
      <c r="E47" s="82"/>
      <c r="F47" s="37"/>
      <c r="G47" s="23"/>
      <c r="H47" s="729"/>
      <c r="I47" s="416"/>
      <c r="J47" s="68"/>
    </row>
    <row r="48" spans="1:13" ht="15.75" hidden="1" thickBot="1" x14ac:dyDescent="0.3">
      <c r="A48" s="112">
        <v>1</v>
      </c>
      <c r="B48" s="632" t="s">
        <v>25</v>
      </c>
      <c r="C48" s="91"/>
      <c r="D48" s="6"/>
      <c r="E48" s="93"/>
      <c r="F48" s="47"/>
      <c r="G48" s="24"/>
      <c r="H48" s="656"/>
      <c r="I48" s="361"/>
      <c r="J48" s="629"/>
    </row>
    <row r="49" spans="1:13" ht="15.75" hidden="1" thickBot="1" x14ac:dyDescent="0.3">
      <c r="A49" s="633"/>
      <c r="B49" s="634"/>
      <c r="C49" s="95"/>
      <c r="D49" s="6"/>
      <c r="E49" s="163"/>
      <c r="F49" s="47"/>
      <c r="G49" s="50"/>
      <c r="H49" s="796"/>
      <c r="I49" s="346"/>
      <c r="J49" s="273"/>
    </row>
    <row r="50" spans="1:13" ht="15.75" thickBot="1" x14ac:dyDescent="0.3">
      <c r="A50" s="1016" t="s">
        <v>72</v>
      </c>
      <c r="B50" s="1017"/>
      <c r="C50" s="1017"/>
      <c r="D50" s="1017"/>
      <c r="E50" s="1017"/>
      <c r="F50" s="1017"/>
      <c r="G50" s="1017"/>
      <c r="H50" s="428">
        <f>H43+H45+H46+H47+H48+H49</f>
        <v>0</v>
      </c>
      <c r="I50" s="428">
        <f t="shared" ref="I50:J50" si="1">I43+I45+I46+I47+I48</f>
        <v>0</v>
      </c>
      <c r="J50" s="428">
        <f t="shared" si="1"/>
        <v>0</v>
      </c>
      <c r="M50" s="43"/>
    </row>
    <row r="51" spans="1:13" hidden="1" x14ac:dyDescent="0.25">
      <c r="A51" s="293">
        <v>1</v>
      </c>
      <c r="B51" s="330" t="s">
        <v>33</v>
      </c>
      <c r="C51" s="93"/>
      <c r="D51" s="16"/>
      <c r="E51" s="93"/>
      <c r="F51" s="120"/>
      <c r="G51" s="50"/>
      <c r="H51" s="150"/>
      <c r="I51" s="640"/>
      <c r="J51" s="641"/>
    </row>
    <row r="52" spans="1:13" ht="15.75" hidden="1" thickBot="1" x14ac:dyDescent="0.3">
      <c r="A52" s="642"/>
      <c r="B52" s="643"/>
      <c r="C52" s="163"/>
      <c r="D52" s="6"/>
      <c r="E52" s="163"/>
      <c r="F52" s="120"/>
      <c r="G52" s="50"/>
      <c r="H52" s="150"/>
      <c r="I52" s="258"/>
      <c r="J52" s="132"/>
    </row>
    <row r="53" spans="1:13" ht="15.75" hidden="1" thickBot="1" x14ac:dyDescent="0.3">
      <c r="A53" s="540"/>
      <c r="B53" s="513"/>
      <c r="C53" s="319"/>
      <c r="D53" s="22"/>
      <c r="E53" s="82"/>
      <c r="F53" s="38"/>
      <c r="G53" s="21"/>
      <c r="H53" s="639"/>
      <c r="I53" s="32"/>
      <c r="J53" s="83"/>
    </row>
    <row r="54" spans="1:13" hidden="1" x14ac:dyDescent="0.25">
      <c r="A54" s="470">
        <v>2</v>
      </c>
      <c r="B54" s="471" t="s">
        <v>33</v>
      </c>
      <c r="C54" s="163"/>
      <c r="D54" s="163"/>
      <c r="E54" s="163"/>
      <c r="F54" s="522"/>
      <c r="G54" s="72"/>
      <c r="H54" s="506"/>
      <c r="I54" s="150"/>
      <c r="J54" s="131"/>
    </row>
    <row r="55" spans="1:13" ht="15.75" hidden="1" thickBot="1" x14ac:dyDescent="0.3">
      <c r="A55" s="376"/>
      <c r="B55" s="398"/>
      <c r="C55" s="163"/>
      <c r="D55" s="163"/>
      <c r="E55" s="163"/>
      <c r="F55" s="37"/>
      <c r="G55" s="50"/>
      <c r="H55" s="526"/>
      <c r="I55" s="132"/>
      <c r="J55" s="131"/>
    </row>
    <row r="56" spans="1:13" hidden="1" x14ac:dyDescent="0.25">
      <c r="A56" s="531"/>
      <c r="B56" s="512"/>
      <c r="C56" s="163"/>
      <c r="D56" s="163"/>
      <c r="E56" s="163"/>
      <c r="F56" s="37"/>
      <c r="G56" s="50"/>
      <c r="H56" s="526"/>
      <c r="I56" s="83"/>
      <c r="J56" s="131"/>
    </row>
    <row r="57" spans="1:13" ht="15.75" hidden="1" thickBot="1" x14ac:dyDescent="0.3">
      <c r="A57" s="531"/>
      <c r="B57" s="512"/>
      <c r="C57" s="163"/>
      <c r="D57" s="163"/>
      <c r="E57" s="163"/>
      <c r="F57" s="46"/>
      <c r="G57" s="20"/>
      <c r="H57" s="56"/>
      <c r="I57" s="83"/>
      <c r="J57" s="131"/>
    </row>
    <row r="58" spans="1:13" ht="15.75" hidden="1" thickBot="1" x14ac:dyDescent="0.3">
      <c r="A58" s="111">
        <v>1</v>
      </c>
      <c r="B58" s="399" t="s">
        <v>33</v>
      </c>
      <c r="C58" s="502"/>
      <c r="D58" s="93"/>
      <c r="E58" s="311"/>
      <c r="F58" s="543"/>
      <c r="G58" s="35"/>
      <c r="H58" s="42"/>
      <c r="I58" s="130"/>
      <c r="J58" s="131"/>
    </row>
    <row r="59" spans="1:13" hidden="1" x14ac:dyDescent="0.25">
      <c r="A59" s="397"/>
      <c r="B59" s="400"/>
      <c r="C59" s="503"/>
      <c r="D59" s="163"/>
      <c r="E59" s="278"/>
      <c r="F59" s="525"/>
      <c r="G59" s="50"/>
      <c r="H59" s="150"/>
      <c r="I59" s="131"/>
      <c r="J59" s="131"/>
    </row>
    <row r="60" spans="1:13" ht="15.75" hidden="1" thickBot="1" x14ac:dyDescent="0.3">
      <c r="A60" s="542"/>
      <c r="B60" s="401"/>
      <c r="C60" s="219"/>
      <c r="D60" s="341"/>
      <c r="E60" s="231"/>
      <c r="F60" s="525"/>
      <c r="G60" s="50"/>
      <c r="H60" s="150"/>
      <c r="I60" s="131"/>
      <c r="J60" s="132"/>
    </row>
    <row r="61" spans="1:13" hidden="1" x14ac:dyDescent="0.25">
      <c r="A61" s="541"/>
      <c r="B61" s="402"/>
      <c r="C61" s="403"/>
      <c r="D61" s="541"/>
      <c r="E61" s="307"/>
      <c r="F61" s="525"/>
      <c r="G61" s="50"/>
      <c r="H61" s="150"/>
      <c r="I61" s="131"/>
      <c r="J61" s="190"/>
    </row>
    <row r="62" spans="1:13" ht="15.75" hidden="1" thickBot="1" x14ac:dyDescent="0.3">
      <c r="A62" s="541"/>
      <c r="B62" s="402"/>
      <c r="C62" s="404"/>
      <c r="D62" s="114"/>
      <c r="E62" s="455"/>
      <c r="F62" s="525"/>
      <c r="G62" s="50"/>
      <c r="H62" s="526"/>
      <c r="I62" s="132"/>
      <c r="J62" s="163"/>
    </row>
    <row r="63" spans="1:13" ht="15.75" thickBot="1" x14ac:dyDescent="0.3">
      <c r="A63" s="1018" t="s">
        <v>53</v>
      </c>
      <c r="B63" s="1017"/>
      <c r="C63" s="1017"/>
      <c r="D63" s="1017"/>
      <c r="E63" s="1017"/>
      <c r="F63" s="1017"/>
      <c r="G63" s="1017"/>
      <c r="H63" s="428">
        <f>SUM(H51:H62)</f>
        <v>0</v>
      </c>
      <c r="I63" s="428">
        <f t="shared" ref="I63:J63" si="2">SUM(I51:I62)</f>
        <v>0</v>
      </c>
      <c r="J63" s="428">
        <f t="shared" si="2"/>
        <v>0</v>
      </c>
    </row>
    <row r="64" spans="1:13" ht="26.25" hidden="1" thickBot="1" x14ac:dyDescent="0.3">
      <c r="A64" s="155">
        <v>1</v>
      </c>
      <c r="B64" s="438" t="s">
        <v>31</v>
      </c>
      <c r="C64" s="91"/>
      <c r="D64" s="16"/>
      <c r="E64" s="93"/>
      <c r="F64" s="122"/>
      <c r="G64" s="20"/>
      <c r="H64" s="52"/>
      <c r="I64" s="628"/>
      <c r="J64" s="152"/>
    </row>
    <row r="65" spans="1:13" ht="15.75" hidden="1" thickBot="1" x14ac:dyDescent="0.3">
      <c r="A65" s="78"/>
      <c r="B65" s="462"/>
      <c r="C65" s="95"/>
      <c r="D65" s="6"/>
      <c r="E65" s="163"/>
      <c r="F65" s="120"/>
      <c r="G65" s="23"/>
      <c r="H65" s="751"/>
      <c r="I65" s="698"/>
      <c r="J65" s="82"/>
    </row>
    <row r="66" spans="1:13" ht="15.75" hidden="1" thickBot="1" x14ac:dyDescent="0.3">
      <c r="A66" s="78"/>
      <c r="B66" s="462"/>
      <c r="C66" s="95"/>
      <c r="D66" s="6"/>
      <c r="E66" s="8"/>
      <c r="F66" s="37"/>
      <c r="G66" s="35"/>
      <c r="H66" s="207"/>
      <c r="I66" s="720"/>
      <c r="J66" s="163"/>
    </row>
    <row r="67" spans="1:13" ht="25.5" x14ac:dyDescent="0.25">
      <c r="A67" s="155">
        <v>1</v>
      </c>
      <c r="B67" s="438" t="s">
        <v>31</v>
      </c>
      <c r="C67" s="93" t="s">
        <v>106</v>
      </c>
      <c r="D67" s="677" t="s">
        <v>119</v>
      </c>
      <c r="E67" s="19" t="s">
        <v>120</v>
      </c>
      <c r="F67" s="156" t="s">
        <v>143</v>
      </c>
      <c r="G67" s="50" t="s">
        <v>145</v>
      </c>
      <c r="H67" s="816">
        <v>6420.35</v>
      </c>
      <c r="I67" s="65"/>
      <c r="J67" s="527"/>
    </row>
    <row r="68" spans="1:13" ht="15.75" thickBot="1" x14ac:dyDescent="0.3">
      <c r="A68" s="145"/>
      <c r="B68" s="599"/>
      <c r="C68" s="163" t="s">
        <v>121</v>
      </c>
      <c r="D68" s="818"/>
      <c r="E68" s="8"/>
      <c r="F68" s="607"/>
      <c r="G68" s="74"/>
      <c r="H68" s="31"/>
      <c r="I68" s="248"/>
      <c r="J68" s="527"/>
    </row>
    <row r="69" spans="1:13" ht="15.75" hidden="1" thickBot="1" x14ac:dyDescent="0.3">
      <c r="A69" s="78"/>
      <c r="B69" s="524"/>
      <c r="C69" s="95"/>
      <c r="D69" s="591"/>
      <c r="E69" s="163"/>
      <c r="F69" s="120"/>
      <c r="G69" s="23"/>
      <c r="H69" s="65"/>
      <c r="I69" s="31"/>
      <c r="J69" s="528"/>
    </row>
    <row r="70" spans="1:13" ht="15" customHeight="1" x14ac:dyDescent="0.25">
      <c r="A70" s="155">
        <v>1</v>
      </c>
      <c r="B70" s="766" t="s">
        <v>52</v>
      </c>
      <c r="C70" s="93" t="s">
        <v>106</v>
      </c>
      <c r="D70" s="677" t="s">
        <v>122</v>
      </c>
      <c r="E70" s="93" t="s">
        <v>123</v>
      </c>
      <c r="F70" s="121" t="s">
        <v>143</v>
      </c>
      <c r="G70" s="30" t="s">
        <v>146</v>
      </c>
      <c r="H70" s="70">
        <v>1018.81</v>
      </c>
      <c r="I70" s="37"/>
      <c r="J70" s="528"/>
    </row>
    <row r="71" spans="1:13" ht="15.75" thickBot="1" x14ac:dyDescent="0.3">
      <c r="A71" s="78"/>
      <c r="B71" s="767" t="s">
        <v>95</v>
      </c>
      <c r="C71" s="163" t="s">
        <v>124</v>
      </c>
      <c r="D71" s="818"/>
      <c r="E71" s="163"/>
      <c r="F71" s="120" t="s">
        <v>143</v>
      </c>
      <c r="G71" s="728" t="s">
        <v>147</v>
      </c>
      <c r="H71" s="39">
        <v>639.46</v>
      </c>
      <c r="I71" s="553"/>
      <c r="J71" s="528"/>
    </row>
    <row r="72" spans="1:13" ht="15.75" thickBot="1" x14ac:dyDescent="0.3">
      <c r="A72" s="797">
        <v>2</v>
      </c>
      <c r="B72" s="799" t="s">
        <v>52</v>
      </c>
      <c r="C72" s="16" t="s">
        <v>106</v>
      </c>
      <c r="D72" s="590" t="s">
        <v>148</v>
      </c>
      <c r="E72" s="16" t="s">
        <v>149</v>
      </c>
      <c r="F72" s="122" t="s">
        <v>143</v>
      </c>
      <c r="G72" s="20" t="s">
        <v>151</v>
      </c>
      <c r="H72" s="52">
        <v>1298.22</v>
      </c>
      <c r="I72" s="247"/>
      <c r="J72" s="528"/>
    </row>
    <row r="73" spans="1:13" ht="15.75" thickBot="1" x14ac:dyDescent="0.3">
      <c r="A73" s="108"/>
      <c r="B73" s="804" t="s">
        <v>95</v>
      </c>
      <c r="C73" s="25" t="s">
        <v>150</v>
      </c>
      <c r="D73" s="591"/>
      <c r="E73" s="6"/>
      <c r="F73" s="122"/>
      <c r="G73" s="20"/>
      <c r="H73" s="52"/>
      <c r="I73" s="248"/>
      <c r="J73" s="528"/>
    </row>
    <row r="74" spans="1:13" x14ac:dyDescent="0.25">
      <c r="A74" s="155">
        <v>1</v>
      </c>
      <c r="B74" s="1019" t="s">
        <v>31</v>
      </c>
      <c r="C74" s="91" t="s">
        <v>106</v>
      </c>
      <c r="D74" s="677" t="s">
        <v>125</v>
      </c>
      <c r="E74" s="93" t="s">
        <v>126</v>
      </c>
      <c r="F74" s="69" t="s">
        <v>143</v>
      </c>
      <c r="G74" s="29" t="s">
        <v>152</v>
      </c>
      <c r="H74" s="27">
        <v>1146.05</v>
      </c>
      <c r="I74" s="121"/>
      <c r="J74" s="25"/>
    </row>
    <row r="75" spans="1:13" ht="15.75" thickBot="1" x14ac:dyDescent="0.3">
      <c r="A75" s="145"/>
      <c r="B75" s="1020"/>
      <c r="C75" s="95" t="s">
        <v>127</v>
      </c>
      <c r="D75" s="818"/>
      <c r="E75" s="163"/>
      <c r="F75" s="156"/>
      <c r="G75" s="23"/>
      <c r="H75" s="809"/>
      <c r="I75" s="120"/>
      <c r="J75" s="528"/>
      <c r="M75" s="43"/>
    </row>
    <row r="76" spans="1:13" ht="15" customHeight="1" x14ac:dyDescent="0.25">
      <c r="A76" s="78"/>
      <c r="B76" s="1019" t="s">
        <v>31</v>
      </c>
      <c r="C76" s="91" t="s">
        <v>106</v>
      </c>
      <c r="D76" s="677" t="s">
        <v>128</v>
      </c>
      <c r="E76" s="93" t="s">
        <v>129</v>
      </c>
      <c r="F76" s="69" t="s">
        <v>143</v>
      </c>
      <c r="G76" s="49" t="s">
        <v>153</v>
      </c>
      <c r="H76" s="182">
        <v>4053.48</v>
      </c>
      <c r="I76" s="137"/>
      <c r="J76" s="769"/>
      <c r="M76" s="43"/>
    </row>
    <row r="77" spans="1:13" ht="15.75" thickBot="1" x14ac:dyDescent="0.3">
      <c r="A77" s="78"/>
      <c r="B77" s="1020"/>
      <c r="C77" s="95" t="s">
        <v>130</v>
      </c>
      <c r="D77" s="818"/>
      <c r="E77" s="163"/>
      <c r="F77" s="120"/>
      <c r="G77" s="23"/>
      <c r="H77" s="65"/>
      <c r="I77" s="137"/>
      <c r="J77" s="769"/>
      <c r="M77" s="43"/>
    </row>
    <row r="78" spans="1:13" ht="15.75" hidden="1" thickBot="1" x14ac:dyDescent="0.3">
      <c r="A78" s="78"/>
      <c r="B78" s="768"/>
      <c r="C78" s="163"/>
      <c r="D78" s="818"/>
      <c r="E78" s="163"/>
      <c r="F78" s="122"/>
      <c r="G78" s="20"/>
      <c r="H78" s="52"/>
      <c r="I78" s="137"/>
      <c r="J78" s="769"/>
      <c r="M78" s="43"/>
    </row>
    <row r="79" spans="1:13" ht="16.5" hidden="1" customHeight="1" thickBot="1" x14ac:dyDescent="0.3">
      <c r="A79" s="155"/>
      <c r="B79" s="1019" t="s">
        <v>31</v>
      </c>
      <c r="C79" s="93"/>
      <c r="D79" s="677"/>
      <c r="E79" s="93"/>
      <c r="F79" s="122"/>
      <c r="G79" s="23"/>
      <c r="H79" s="780"/>
      <c r="I79" s="137"/>
      <c r="J79" s="769"/>
      <c r="M79" s="43"/>
    </row>
    <row r="80" spans="1:13" ht="15.75" hidden="1" thickBot="1" x14ac:dyDescent="0.3">
      <c r="A80" s="145"/>
      <c r="B80" s="1020"/>
      <c r="C80" s="93"/>
      <c r="D80" s="818"/>
      <c r="E80" s="163"/>
      <c r="F80" s="122"/>
      <c r="G80" s="33"/>
      <c r="H80" s="772"/>
      <c r="I80" s="137"/>
      <c r="J80" s="769"/>
      <c r="M80" s="43"/>
    </row>
    <row r="81" spans="1:13" x14ac:dyDescent="0.25">
      <c r="A81" s="78">
        <v>4</v>
      </c>
      <c r="B81" s="1019" t="s">
        <v>31</v>
      </c>
      <c r="C81" s="93" t="s">
        <v>103</v>
      </c>
      <c r="D81" s="16" t="s">
        <v>116</v>
      </c>
      <c r="E81" s="19" t="s">
        <v>117</v>
      </c>
      <c r="F81" s="65" t="s">
        <v>143</v>
      </c>
      <c r="G81" s="23" t="s">
        <v>188</v>
      </c>
      <c r="H81" s="65">
        <v>15349.62</v>
      </c>
      <c r="I81" s="70"/>
      <c r="J81" s="528"/>
    </row>
    <row r="82" spans="1:13" ht="15.75" thickBot="1" x14ac:dyDescent="0.3">
      <c r="A82" s="145"/>
      <c r="B82" s="1021"/>
      <c r="C82" s="163" t="s">
        <v>118</v>
      </c>
      <c r="D82" s="6"/>
      <c r="E82" s="8"/>
      <c r="F82" s="52" t="s">
        <v>143</v>
      </c>
      <c r="G82" s="20" t="s">
        <v>189</v>
      </c>
      <c r="H82" s="52">
        <v>7905.49</v>
      </c>
      <c r="I82" s="272"/>
      <c r="J82" s="528"/>
    </row>
    <row r="83" spans="1:13" ht="15.75" thickBot="1" x14ac:dyDescent="0.3">
      <c r="A83" s="78">
        <v>5</v>
      </c>
      <c r="B83" s="1022" t="s">
        <v>31</v>
      </c>
      <c r="C83" s="91" t="s">
        <v>106</v>
      </c>
      <c r="D83" s="677" t="s">
        <v>131</v>
      </c>
      <c r="E83" s="93" t="s">
        <v>132</v>
      </c>
      <c r="F83" s="120" t="s">
        <v>143</v>
      </c>
      <c r="G83" s="23" t="s">
        <v>154</v>
      </c>
      <c r="H83" s="65">
        <v>2994.6</v>
      </c>
      <c r="I83" s="46"/>
      <c r="J83" s="528"/>
    </row>
    <row r="84" spans="1:13" x14ac:dyDescent="0.25">
      <c r="A84" s="78"/>
      <c r="B84" s="1023"/>
      <c r="C84" s="95" t="s">
        <v>133</v>
      </c>
      <c r="D84" s="6"/>
      <c r="E84" s="163"/>
      <c r="F84" s="120" t="s">
        <v>143</v>
      </c>
      <c r="G84" s="23" t="s">
        <v>155</v>
      </c>
      <c r="H84" s="65">
        <v>3746.99</v>
      </c>
      <c r="I84" s="280"/>
      <c r="J84" s="528"/>
    </row>
    <row r="85" spans="1:13" ht="15.75" thickBot="1" x14ac:dyDescent="0.3">
      <c r="A85" s="78"/>
      <c r="B85" s="758"/>
      <c r="C85" s="6"/>
      <c r="D85" s="163"/>
      <c r="E85" s="6"/>
      <c r="F85" s="122" t="s">
        <v>143</v>
      </c>
      <c r="G85" s="20" t="s">
        <v>156</v>
      </c>
      <c r="H85" s="52">
        <v>1025.26</v>
      </c>
      <c r="I85" s="6"/>
      <c r="J85" s="163"/>
    </row>
    <row r="86" spans="1:13" ht="15.75" thickBot="1" x14ac:dyDescent="0.3">
      <c r="A86" s="1014" t="s">
        <v>47</v>
      </c>
      <c r="B86" s="1015"/>
      <c r="C86" s="1015"/>
      <c r="D86" s="1015"/>
      <c r="E86" s="1015"/>
      <c r="F86" s="1015"/>
      <c r="G86" s="1015"/>
      <c r="H86" s="429">
        <f>SUM(H64:J85)</f>
        <v>45598.329999999994</v>
      </c>
      <c r="I86" s="429" t="e">
        <f>I64+I83+I70+I74+I75+#REF!+I81+I65+I67+I68+I69+I71+#REF!+I72</f>
        <v>#REF!</v>
      </c>
      <c r="J86" s="429" t="e">
        <f>J64+J83+J70+J74+J75+#REF!+J81+J65+J67+J68+J69+J71+#REF!+J72</f>
        <v>#REF!</v>
      </c>
      <c r="M86" s="43"/>
    </row>
    <row r="87" spans="1:13" hidden="1" x14ac:dyDescent="0.25">
      <c r="A87" s="8">
        <v>1</v>
      </c>
      <c r="B87" s="279" t="s">
        <v>63</v>
      </c>
      <c r="C87" s="163"/>
      <c r="D87" s="163"/>
      <c r="E87" s="163"/>
      <c r="F87" s="156"/>
      <c r="G87" s="72"/>
      <c r="H87" s="305"/>
      <c r="I87" s="266"/>
      <c r="J87" s="48"/>
    </row>
    <row r="88" spans="1:13" ht="15.75" hidden="1" thickBot="1" x14ac:dyDescent="0.3">
      <c r="A88" s="8"/>
      <c r="B88" s="215"/>
      <c r="C88" s="163"/>
      <c r="D88" s="163"/>
      <c r="E88" s="163"/>
      <c r="F88" s="156"/>
      <c r="G88" s="234"/>
      <c r="H88" s="269"/>
      <c r="I88" s="280"/>
      <c r="J88" s="528"/>
    </row>
    <row r="89" spans="1:13" hidden="1" x14ac:dyDescent="0.25">
      <c r="A89" s="8"/>
      <c r="B89" s="215"/>
      <c r="C89" s="8"/>
      <c r="D89" s="163"/>
      <c r="E89" s="8"/>
      <c r="F89" s="156"/>
      <c r="G89" s="234"/>
      <c r="H89" s="268"/>
      <c r="I89" s="280"/>
      <c r="J89" s="528"/>
    </row>
    <row r="90" spans="1:13" ht="15.75" hidden="1" thickBot="1" x14ac:dyDescent="0.3">
      <c r="A90" s="44"/>
      <c r="B90" s="63"/>
      <c r="C90" s="8"/>
      <c r="D90" s="163"/>
      <c r="E90" s="8"/>
      <c r="F90" s="159"/>
      <c r="G90" s="235"/>
      <c r="H90" s="269"/>
      <c r="I90" s="280"/>
      <c r="J90" s="528"/>
    </row>
    <row r="91" spans="1:13" ht="15.75" thickBot="1" x14ac:dyDescent="0.3">
      <c r="A91" s="949" t="s">
        <v>64</v>
      </c>
      <c r="B91" s="950"/>
      <c r="C91" s="950"/>
      <c r="D91" s="950"/>
      <c r="E91" s="950"/>
      <c r="F91" s="950"/>
      <c r="G91" s="950"/>
      <c r="H91" s="427">
        <f>SUM(H87:H90)</f>
        <v>0</v>
      </c>
      <c r="I91" s="463">
        <f t="shared" ref="I91:J91" si="3">SUM(I87:I90)</f>
        <v>0</v>
      </c>
      <c r="J91" s="427">
        <f t="shared" si="3"/>
        <v>0</v>
      </c>
    </row>
    <row r="92" spans="1:13" ht="15.75" thickBot="1" x14ac:dyDescent="0.3">
      <c r="A92" s="949" t="s">
        <v>21</v>
      </c>
      <c r="B92" s="950"/>
      <c r="C92" s="950"/>
      <c r="D92" s="950"/>
      <c r="E92" s="950"/>
      <c r="F92" s="950"/>
      <c r="G92" s="950"/>
      <c r="H92" s="427">
        <f>H24+H63+H91+H35+H50+H42+H86</f>
        <v>128794.98000000001</v>
      </c>
      <c r="I92" s="427" t="e">
        <f>I24+I63+I91+I35+I50+I42+I86</f>
        <v>#REF!</v>
      </c>
      <c r="J92" s="427" t="e">
        <f>H92-I92</f>
        <v>#REF!</v>
      </c>
    </row>
  </sheetData>
  <mergeCells count="16">
    <mergeCell ref="A86:G86"/>
    <mergeCell ref="A91:G91"/>
    <mergeCell ref="A92:G92"/>
    <mergeCell ref="A50:G50"/>
    <mergeCell ref="A63:G63"/>
    <mergeCell ref="B74:B75"/>
    <mergeCell ref="B81:B82"/>
    <mergeCell ref="B83:B84"/>
    <mergeCell ref="B76:B77"/>
    <mergeCell ref="B79:B80"/>
    <mergeCell ref="A36:A37"/>
    <mergeCell ref="C5:C6"/>
    <mergeCell ref="A24:G24"/>
    <mergeCell ref="B25:B27"/>
    <mergeCell ref="B28:B34"/>
    <mergeCell ref="B35:G35"/>
  </mergeCells>
  <pageMargins left="0" right="0" top="0" bottom="0" header="0.3" footer="0.3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1"/>
  <sheetViews>
    <sheetView topLeftCell="A51" workbookViewId="0">
      <selection activeCell="M123" sqref="M123"/>
    </sheetView>
  </sheetViews>
  <sheetFormatPr defaultRowHeight="15" x14ac:dyDescent="0.25"/>
  <cols>
    <col min="1" max="1" width="3.85546875" customWidth="1"/>
    <col min="2" max="2" width="26.42578125" customWidth="1"/>
    <col min="3" max="3" width="24.42578125" customWidth="1"/>
    <col min="4" max="4" width="15.28515625" customWidth="1"/>
    <col min="5" max="5" width="17" customWidth="1"/>
    <col min="6" max="6" width="16.140625" customWidth="1"/>
    <col min="7" max="7" width="28.85546875" customWidth="1"/>
    <col min="8" max="8" width="15.42578125" customWidth="1"/>
    <col min="9" max="9" width="11.42578125" hidden="1" customWidth="1"/>
    <col min="10" max="10" width="10.85546875" hidden="1" customWidth="1"/>
    <col min="17" max="17" width="10.140625" bestFit="1" customWidth="1"/>
  </cols>
  <sheetData>
    <row r="2" spans="1:10" x14ac:dyDescent="0.25">
      <c r="B2" t="s">
        <v>93</v>
      </c>
    </row>
    <row r="3" spans="1:10" x14ac:dyDescent="0.25">
      <c r="A3" s="79"/>
      <c r="B3" s="79"/>
      <c r="C3" s="79"/>
      <c r="D3" s="79" t="s">
        <v>99</v>
      </c>
      <c r="E3" s="79"/>
      <c r="F3" s="79"/>
      <c r="G3" s="79"/>
      <c r="H3" s="79" t="s">
        <v>79</v>
      </c>
      <c r="I3" s="79"/>
      <c r="J3" s="79"/>
    </row>
    <row r="4" spans="1:10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 ht="15.75" thickBot="1" x14ac:dyDescent="0.3">
      <c r="A5" s="79"/>
      <c r="B5" s="927" t="s">
        <v>80</v>
      </c>
      <c r="C5" s="927"/>
      <c r="D5" s="927"/>
      <c r="E5" s="927"/>
      <c r="F5" s="927"/>
      <c r="G5" s="927"/>
      <c r="H5" s="927"/>
      <c r="I5" s="567"/>
      <c r="J5" s="567"/>
    </row>
    <row r="6" spans="1:10" ht="30.75" thickBot="1" x14ac:dyDescent="0.3">
      <c r="A6" s="862" t="s">
        <v>0</v>
      </c>
      <c r="B6" s="928" t="s">
        <v>1</v>
      </c>
      <c r="C6" s="930" t="s">
        <v>26</v>
      </c>
      <c r="D6" s="932" t="s">
        <v>2</v>
      </c>
      <c r="E6" s="930" t="s">
        <v>39</v>
      </c>
      <c r="F6" s="129" t="s">
        <v>50</v>
      </c>
      <c r="G6" s="934" t="s">
        <v>40</v>
      </c>
      <c r="H6" s="936" t="s">
        <v>57</v>
      </c>
      <c r="I6" s="410" t="s">
        <v>60</v>
      </c>
      <c r="J6" s="568" t="s">
        <v>77</v>
      </c>
    </row>
    <row r="7" spans="1:10" ht="15.75" thickBot="1" x14ac:dyDescent="0.3">
      <c r="A7" s="853"/>
      <c r="B7" s="929"/>
      <c r="C7" s="931"/>
      <c r="D7" s="933"/>
      <c r="E7" s="931"/>
      <c r="F7" s="281"/>
      <c r="G7" s="935"/>
      <c r="H7" s="937"/>
      <c r="I7" s="411" t="s">
        <v>59</v>
      </c>
      <c r="J7" s="585"/>
    </row>
    <row r="8" spans="1:10" hidden="1" x14ac:dyDescent="0.25">
      <c r="A8" s="184">
        <v>1</v>
      </c>
      <c r="B8" s="587" t="s">
        <v>32</v>
      </c>
      <c r="C8" s="93"/>
      <c r="D8" s="16"/>
      <c r="E8" s="93"/>
      <c r="F8" s="120"/>
      <c r="G8" s="50"/>
      <c r="H8" s="150"/>
      <c r="I8" s="239"/>
      <c r="J8" s="150"/>
    </row>
    <row r="9" spans="1:10" ht="15.75" hidden="1" thickBot="1" x14ac:dyDescent="0.3">
      <c r="A9" s="186"/>
      <c r="B9" s="566"/>
      <c r="C9" s="163"/>
      <c r="D9" s="6"/>
      <c r="E9" s="163"/>
      <c r="F9" s="120"/>
      <c r="G9" s="50"/>
      <c r="H9" s="150"/>
      <c r="I9" s="239"/>
      <c r="J9" s="150"/>
    </row>
    <row r="10" spans="1:10" hidden="1" x14ac:dyDescent="0.25">
      <c r="A10" s="185">
        <v>2</v>
      </c>
      <c r="B10" s="587" t="s">
        <v>32</v>
      </c>
      <c r="C10" s="91"/>
      <c r="D10" s="93"/>
      <c r="E10" s="311"/>
      <c r="F10" s="156"/>
      <c r="G10" s="65"/>
      <c r="H10" s="65"/>
      <c r="I10" s="239"/>
      <c r="J10" s="61"/>
    </row>
    <row r="11" spans="1:10" hidden="1" x14ac:dyDescent="0.25">
      <c r="A11" s="185"/>
      <c r="B11" s="565"/>
      <c r="C11" s="95"/>
      <c r="D11" s="163"/>
      <c r="E11" s="278"/>
      <c r="F11" s="156"/>
      <c r="G11" s="65"/>
      <c r="H11" s="48"/>
      <c r="I11" s="48"/>
      <c r="J11" s="150"/>
    </row>
    <row r="12" spans="1:10" ht="15.75" hidden="1" thickBot="1" x14ac:dyDescent="0.3">
      <c r="A12" s="185"/>
      <c r="B12" s="565"/>
      <c r="C12" s="163"/>
      <c r="D12" s="163"/>
      <c r="E12" s="163"/>
      <c r="F12" s="156"/>
      <c r="G12" s="65"/>
      <c r="H12" s="65"/>
      <c r="I12" s="239"/>
      <c r="J12" s="150"/>
    </row>
    <row r="13" spans="1:10" ht="15.75" hidden="1" thickBot="1" x14ac:dyDescent="0.3">
      <c r="A13" s="276">
        <v>3</v>
      </c>
      <c r="B13" s="582" t="s">
        <v>32</v>
      </c>
      <c r="C13" s="16"/>
      <c r="D13" s="93"/>
      <c r="E13" s="16"/>
      <c r="F13" s="356"/>
      <c r="G13" s="91"/>
      <c r="H13" s="27"/>
      <c r="I13" s="241"/>
      <c r="J13" s="61"/>
    </row>
    <row r="14" spans="1:10" ht="15.75" hidden="1" thickBot="1" x14ac:dyDescent="0.3">
      <c r="A14" s="277"/>
      <c r="B14" s="563"/>
      <c r="C14" s="22"/>
      <c r="D14" s="82"/>
      <c r="E14" s="22"/>
      <c r="F14" s="394"/>
      <c r="G14" s="92"/>
      <c r="H14" s="28"/>
      <c r="I14" s="239"/>
      <c r="J14" s="150"/>
    </row>
    <row r="15" spans="1:10" ht="15.75" hidden="1" thickBot="1" x14ac:dyDescent="0.3">
      <c r="A15" s="275"/>
      <c r="B15" s="563"/>
      <c r="C15" s="95"/>
      <c r="D15" s="163"/>
      <c r="E15" s="163"/>
      <c r="F15" s="122"/>
      <c r="G15" s="20"/>
      <c r="H15" s="42"/>
      <c r="I15" s="239"/>
      <c r="J15" s="150"/>
    </row>
    <row r="16" spans="1:10" hidden="1" x14ac:dyDescent="0.25">
      <c r="A16" s="307"/>
      <c r="B16" s="563"/>
      <c r="C16" s="151"/>
      <c r="D16" s="564"/>
      <c r="E16" s="564"/>
      <c r="F16" s="156"/>
      <c r="G16" s="23"/>
      <c r="H16" s="150"/>
      <c r="I16" s="239"/>
      <c r="J16" s="150"/>
    </row>
    <row r="17" spans="1:10" hidden="1" x14ac:dyDescent="0.25">
      <c r="A17" s="898"/>
      <c r="B17" s="938"/>
      <c r="C17" s="308"/>
      <c r="D17" s="577"/>
      <c r="E17" s="278"/>
      <c r="F17" s="219"/>
      <c r="G17" s="24"/>
      <c r="H17" s="76"/>
      <c r="I17" s="287"/>
      <c r="J17" s="76"/>
    </row>
    <row r="18" spans="1:10" hidden="1" x14ac:dyDescent="0.25">
      <c r="A18" s="898"/>
      <c r="B18" s="938"/>
      <c r="C18" s="142"/>
      <c r="D18" s="8"/>
      <c r="E18" s="577"/>
      <c r="F18" s="107"/>
      <c r="G18" s="234"/>
      <c r="H18" s="150"/>
      <c r="I18" s="264"/>
      <c r="J18" s="150"/>
    </row>
    <row r="19" spans="1:10" hidden="1" x14ac:dyDescent="0.25">
      <c r="A19" s="898"/>
      <c r="B19" s="938"/>
      <c r="C19" s="572"/>
      <c r="D19" s="577"/>
      <c r="E19" s="577"/>
      <c r="F19" s="37"/>
      <c r="G19" s="234"/>
      <c r="H19" s="252"/>
      <c r="I19" s="250"/>
      <c r="J19" s="252"/>
    </row>
    <row r="20" spans="1:10" ht="15.75" hidden="1" thickBot="1" x14ac:dyDescent="0.3">
      <c r="A20" s="898"/>
      <c r="B20" s="939"/>
      <c r="C20" s="573"/>
      <c r="D20" s="341"/>
      <c r="E20" s="341"/>
      <c r="F20" s="181"/>
      <c r="G20" s="255"/>
      <c r="H20" s="267"/>
      <c r="I20" s="391"/>
      <c r="J20" s="267"/>
    </row>
    <row r="21" spans="1:10" hidden="1" x14ac:dyDescent="0.25">
      <c r="A21" s="897">
        <v>2</v>
      </c>
      <c r="B21" s="940" t="s">
        <v>32</v>
      </c>
      <c r="C21" s="91"/>
      <c r="D21" s="93"/>
      <c r="E21" s="93"/>
      <c r="F21" s="120"/>
      <c r="G21" s="50"/>
      <c r="H21" s="48"/>
      <c r="I21" s="113"/>
      <c r="J21" s="48"/>
    </row>
    <row r="22" spans="1:10" ht="15.75" hidden="1" thickBot="1" x14ac:dyDescent="0.3">
      <c r="A22" s="865"/>
      <c r="B22" s="941"/>
      <c r="C22" s="95"/>
      <c r="D22" s="163"/>
      <c r="E22" s="163"/>
      <c r="F22" s="120"/>
      <c r="G22" s="23"/>
      <c r="H22" s="48"/>
      <c r="I22" s="288"/>
      <c r="J22" s="48"/>
    </row>
    <row r="23" spans="1:10" hidden="1" x14ac:dyDescent="0.25">
      <c r="A23" s="942"/>
      <c r="B23" s="340"/>
      <c r="C23" s="93"/>
      <c r="D23" s="93"/>
      <c r="E23" s="19"/>
      <c r="F23" s="120"/>
      <c r="G23" s="23"/>
      <c r="H23" s="48"/>
      <c r="I23" s="263"/>
      <c r="J23" s="48"/>
    </row>
    <row r="24" spans="1:10" ht="15.75" hidden="1" thickBot="1" x14ac:dyDescent="0.3">
      <c r="A24" s="943"/>
      <c r="B24" s="946"/>
      <c r="C24" s="82"/>
      <c r="D24" s="82"/>
      <c r="E24" s="9"/>
      <c r="F24" s="120"/>
      <c r="G24" s="23"/>
      <c r="H24" s="48"/>
      <c r="I24" s="288"/>
      <c r="J24" s="48"/>
    </row>
    <row r="25" spans="1:10" hidden="1" x14ac:dyDescent="0.25">
      <c r="A25" s="944"/>
      <c r="B25" s="947"/>
      <c r="C25" s="916"/>
      <c r="D25" s="305"/>
      <c r="E25" s="305"/>
      <c r="F25" s="120"/>
      <c r="G25" s="23"/>
      <c r="H25" s="48"/>
      <c r="I25" s="249"/>
      <c r="J25" s="48"/>
    </row>
    <row r="26" spans="1:10" ht="15.75" hidden="1" thickBot="1" x14ac:dyDescent="0.3">
      <c r="A26" s="945"/>
      <c r="B26" s="948"/>
      <c r="C26" s="917"/>
      <c r="D26" s="341"/>
      <c r="E26" s="341"/>
      <c r="F26" s="341"/>
      <c r="G26" s="231"/>
      <c r="H26" s="267"/>
      <c r="I26" s="391"/>
      <c r="J26" s="252"/>
    </row>
    <row r="27" spans="1:10" ht="15.75" thickBot="1" x14ac:dyDescent="0.3">
      <c r="A27" s="882" t="s">
        <v>18</v>
      </c>
      <c r="B27" s="871"/>
      <c r="C27" s="871"/>
      <c r="D27" s="871"/>
      <c r="E27" s="871"/>
      <c r="F27" s="871"/>
      <c r="G27" s="871"/>
      <c r="H27" s="427">
        <f>SUM(H8:H26)</f>
        <v>0</v>
      </c>
      <c r="I27" s="427">
        <f t="shared" ref="I27:J27" si="0">I8+I13+I14+I15+I16+I17+I21+I22+I23+I24+I9+I10+I11+I12+I25</f>
        <v>0</v>
      </c>
      <c r="J27" s="427">
        <f t="shared" si="0"/>
        <v>0</v>
      </c>
    </row>
    <row r="28" spans="1:10" hidden="1" x14ac:dyDescent="0.25">
      <c r="A28" s="918"/>
      <c r="B28" s="920"/>
      <c r="C28" s="922"/>
      <c r="D28" s="569"/>
      <c r="E28" s="924"/>
      <c r="F28" s="418"/>
      <c r="G28" s="419"/>
      <c r="H28" s="373"/>
      <c r="I28" s="468"/>
      <c r="J28" s="373"/>
    </row>
    <row r="29" spans="1:10" ht="15.75" hidden="1" thickBot="1" x14ac:dyDescent="0.3">
      <c r="A29" s="919"/>
      <c r="B29" s="921"/>
      <c r="C29" s="923"/>
      <c r="D29" s="570"/>
      <c r="E29" s="925"/>
      <c r="F29" s="420"/>
      <c r="G29" s="421"/>
      <c r="H29" s="422"/>
      <c r="I29" s="469"/>
      <c r="J29" s="373"/>
    </row>
    <row r="30" spans="1:10" hidden="1" x14ac:dyDescent="0.25">
      <c r="A30" s="515"/>
      <c r="B30" s="304"/>
      <c r="C30" s="305"/>
      <c r="D30" s="305"/>
      <c r="E30" s="305"/>
      <c r="F30" s="305"/>
      <c r="G30" s="256"/>
      <c r="H30" s="268"/>
      <c r="I30" s="412"/>
      <c r="J30" s="252"/>
    </row>
    <row r="31" spans="1:10" ht="15.75" hidden="1" thickBot="1" x14ac:dyDescent="0.3">
      <c r="A31" s="573"/>
      <c r="B31" s="586"/>
      <c r="C31" s="341"/>
      <c r="D31" s="341"/>
      <c r="E31" s="341"/>
      <c r="F31" s="341"/>
      <c r="G31" s="255"/>
      <c r="H31" s="267"/>
      <c r="I31" s="391"/>
      <c r="J31" s="267"/>
    </row>
    <row r="32" spans="1:10" hidden="1" x14ac:dyDescent="0.25">
      <c r="A32" s="342">
        <v>1</v>
      </c>
      <c r="B32" s="876" t="s">
        <v>24</v>
      </c>
      <c r="C32" s="93"/>
      <c r="D32" s="93"/>
      <c r="E32" s="93"/>
      <c r="F32" s="214"/>
      <c r="G32" s="49"/>
      <c r="H32" s="61"/>
      <c r="I32" s="241"/>
      <c r="J32" s="251"/>
    </row>
    <row r="33" spans="1:10" ht="15.75" hidden="1" thickBot="1" x14ac:dyDescent="0.3">
      <c r="A33" s="573"/>
      <c r="B33" s="1024"/>
      <c r="C33" s="82"/>
      <c r="D33" s="82"/>
      <c r="E33" s="82"/>
      <c r="F33" s="219"/>
      <c r="G33" s="64"/>
      <c r="H33" s="76"/>
      <c r="I33" s="240"/>
      <c r="J33" s="267"/>
    </row>
    <row r="34" spans="1:10" ht="15.75" thickBot="1" x14ac:dyDescent="0.3">
      <c r="A34" s="889">
        <v>2</v>
      </c>
      <c r="B34" s="912" t="s">
        <v>24</v>
      </c>
      <c r="C34" s="93" t="s">
        <v>104</v>
      </c>
      <c r="D34" s="16" t="s">
        <v>105</v>
      </c>
      <c r="E34" s="93" t="s">
        <v>108</v>
      </c>
      <c r="F34" s="120" t="s">
        <v>199</v>
      </c>
      <c r="G34" s="23" t="s">
        <v>200</v>
      </c>
      <c r="H34" s="65">
        <v>1212.1600000000001</v>
      </c>
      <c r="I34" s="242"/>
      <c r="J34" s="251"/>
    </row>
    <row r="35" spans="1:10" ht="15.75" thickBot="1" x14ac:dyDescent="0.3">
      <c r="A35" s="890"/>
      <c r="B35" s="913"/>
      <c r="C35" s="163" t="s">
        <v>109</v>
      </c>
      <c r="D35" s="6"/>
      <c r="E35" s="163"/>
      <c r="F35" s="37" t="s">
        <v>199</v>
      </c>
      <c r="G35" s="23" t="s">
        <v>201</v>
      </c>
      <c r="H35" s="65">
        <v>1515.2</v>
      </c>
      <c r="I35" s="310"/>
      <c r="J35" s="269"/>
    </row>
    <row r="36" spans="1:10" ht="15.75" thickBot="1" x14ac:dyDescent="0.3">
      <c r="A36" s="372"/>
      <c r="B36" s="114"/>
      <c r="C36" s="9"/>
      <c r="D36" s="82"/>
      <c r="E36" s="9"/>
      <c r="F36" s="120" t="s">
        <v>199</v>
      </c>
      <c r="G36" s="23" t="s">
        <v>202</v>
      </c>
      <c r="H36" s="65">
        <v>129.74</v>
      </c>
      <c r="I36" s="287"/>
      <c r="J36" s="268"/>
    </row>
    <row r="37" spans="1:10" hidden="1" x14ac:dyDescent="0.25">
      <c r="A37" s="561">
        <v>4</v>
      </c>
      <c r="B37" s="561" t="s">
        <v>24</v>
      </c>
      <c r="C37" s="93"/>
      <c r="D37" s="16"/>
      <c r="E37" s="93"/>
      <c r="F37" s="120"/>
      <c r="G37" s="23"/>
      <c r="H37" s="150"/>
      <c r="I37" s="299"/>
      <c r="J37" s="252"/>
    </row>
    <row r="38" spans="1:10" ht="15.75" hidden="1" thickBot="1" x14ac:dyDescent="0.3">
      <c r="A38" s="560"/>
      <c r="B38" s="560"/>
      <c r="C38" s="163"/>
      <c r="D38" s="6"/>
      <c r="E38" s="163"/>
      <c r="F38" s="120"/>
      <c r="G38" s="23"/>
      <c r="H38" s="150"/>
      <c r="I38" s="392"/>
      <c r="J38" s="252"/>
    </row>
    <row r="39" spans="1:10" hidden="1" x14ac:dyDescent="0.25">
      <c r="A39" s="560"/>
      <c r="B39" s="560"/>
      <c r="C39" s="163"/>
      <c r="D39" s="163"/>
      <c r="E39" s="95"/>
      <c r="F39" s="120"/>
      <c r="G39" s="23"/>
      <c r="H39" s="150"/>
      <c r="I39" s="250"/>
      <c r="J39" s="252"/>
    </row>
    <row r="40" spans="1:10" ht="15.75" hidden="1" thickBot="1" x14ac:dyDescent="0.3">
      <c r="A40" s="560"/>
      <c r="B40" s="560"/>
      <c r="C40" s="119"/>
      <c r="D40" s="163"/>
      <c r="E40" s="95"/>
      <c r="F40" s="120"/>
      <c r="G40" s="23"/>
      <c r="H40" s="48"/>
      <c r="I40" s="392"/>
      <c r="J40" s="252"/>
    </row>
    <row r="41" spans="1:10" ht="15.75" hidden="1" thickBot="1" x14ac:dyDescent="0.3">
      <c r="A41" s="560"/>
      <c r="B41" s="560"/>
      <c r="C41" s="119"/>
      <c r="D41" s="163"/>
      <c r="E41" s="95"/>
      <c r="F41" s="122"/>
      <c r="G41" s="20"/>
      <c r="H41" s="56"/>
      <c r="I41" s="250"/>
      <c r="J41" s="252"/>
    </row>
    <row r="42" spans="1:10" ht="15.75" hidden="1" thickBot="1" x14ac:dyDescent="0.3">
      <c r="A42" s="562"/>
      <c r="B42" s="562"/>
      <c r="C42" s="141"/>
      <c r="D42" s="82"/>
      <c r="E42" s="92"/>
      <c r="F42" s="122"/>
      <c r="G42" s="232"/>
      <c r="H42" s="269"/>
      <c r="I42" s="392"/>
      <c r="J42" s="252"/>
    </row>
    <row r="43" spans="1:10" ht="15.75" hidden="1" thickBot="1" x14ac:dyDescent="0.3">
      <c r="A43" s="560"/>
      <c r="B43" s="560"/>
      <c r="C43" s="141"/>
      <c r="D43" s="82"/>
      <c r="E43" s="146"/>
      <c r="F43" s="45"/>
      <c r="G43" s="98"/>
      <c r="H43" s="97"/>
      <c r="I43" s="249"/>
      <c r="J43" s="252"/>
    </row>
    <row r="44" spans="1:10" hidden="1" x14ac:dyDescent="0.25">
      <c r="A44" s="560"/>
      <c r="B44" s="560"/>
      <c r="C44" s="157"/>
      <c r="D44" s="467"/>
      <c r="E44" s="306"/>
      <c r="F44" s="65"/>
      <c r="G44" s="208"/>
      <c r="H44" s="252"/>
      <c r="I44" s="250"/>
      <c r="J44" s="252"/>
    </row>
    <row r="45" spans="1:10" ht="15.75" hidden="1" thickBot="1" x14ac:dyDescent="0.3">
      <c r="A45" s="560"/>
      <c r="B45" s="560"/>
      <c r="C45" s="467"/>
      <c r="D45" s="467"/>
      <c r="E45" s="306"/>
      <c r="F45" s="66"/>
      <c r="G45" s="233"/>
      <c r="H45" s="267"/>
      <c r="I45" s="391"/>
      <c r="J45" s="252"/>
    </row>
    <row r="46" spans="1:10" hidden="1" x14ac:dyDescent="0.25">
      <c r="A46" s="149">
        <v>1</v>
      </c>
      <c r="B46" s="617" t="s">
        <v>86</v>
      </c>
      <c r="C46" s="93"/>
      <c r="D46" s="16"/>
      <c r="E46" s="93"/>
      <c r="F46" s="120"/>
      <c r="G46" s="23"/>
      <c r="H46" s="150"/>
      <c r="I46" s="150"/>
      <c r="J46" s="252"/>
    </row>
    <row r="47" spans="1:10" hidden="1" x14ac:dyDescent="0.25">
      <c r="A47" s="467"/>
      <c r="B47" s="560"/>
      <c r="C47" s="163"/>
      <c r="D47" s="6"/>
      <c r="E47" s="163"/>
      <c r="F47" s="120"/>
      <c r="G47" s="50"/>
      <c r="H47" s="150"/>
      <c r="I47" s="150"/>
      <c r="J47" s="252"/>
    </row>
    <row r="48" spans="1:10" hidden="1" x14ac:dyDescent="0.25">
      <c r="A48" s="467"/>
      <c r="B48" s="560"/>
      <c r="C48" s="163"/>
      <c r="D48" s="163"/>
      <c r="E48" s="95"/>
      <c r="F48" s="156"/>
      <c r="G48" s="50"/>
      <c r="H48" s="150"/>
      <c r="I48" s="150"/>
      <c r="J48" s="150"/>
    </row>
    <row r="49" spans="1:10" hidden="1" x14ac:dyDescent="0.25">
      <c r="A49" s="467"/>
      <c r="B49" s="560"/>
      <c r="C49" s="163"/>
      <c r="D49" s="163"/>
      <c r="E49" s="95"/>
      <c r="F49" s="65"/>
      <c r="G49" s="23"/>
      <c r="H49" s="150"/>
      <c r="I49" s="150"/>
      <c r="J49" s="150"/>
    </row>
    <row r="50" spans="1:10" ht="15.75" hidden="1" thickBot="1" x14ac:dyDescent="0.3">
      <c r="A50" s="584"/>
      <c r="B50" s="562"/>
      <c r="C50" s="92"/>
      <c r="D50" s="82"/>
      <c r="E50" s="92"/>
      <c r="F50" s="65"/>
      <c r="G50" s="50"/>
      <c r="H50" s="150"/>
      <c r="I50" s="392"/>
      <c r="J50" s="150"/>
    </row>
    <row r="51" spans="1:10" ht="15.75" thickBot="1" x14ac:dyDescent="0.3">
      <c r="A51" s="882" t="s">
        <v>10</v>
      </c>
      <c r="B51" s="871"/>
      <c r="C51" s="871"/>
      <c r="D51" s="871"/>
      <c r="E51" s="871"/>
      <c r="F51" s="871"/>
      <c r="G51" s="871"/>
      <c r="H51" s="427">
        <f>SUM(H28:H50)</f>
        <v>2857.1000000000004</v>
      </c>
      <c r="I51" s="427">
        <f>SUM(I28:I50)</f>
        <v>0</v>
      </c>
      <c r="J51" s="427">
        <f>SUM(J28:J50)</f>
        <v>0</v>
      </c>
    </row>
    <row r="52" spans="1:10" ht="15.75" hidden="1" thickBot="1" x14ac:dyDescent="0.3">
      <c r="A52" s="914">
        <v>1</v>
      </c>
      <c r="B52" s="874" t="s">
        <v>29</v>
      </c>
      <c r="C52" s="91"/>
      <c r="D52" s="93"/>
      <c r="E52" s="93"/>
      <c r="F52" s="122"/>
      <c r="G52" s="20"/>
      <c r="H52" s="52"/>
      <c r="I52" s="504"/>
      <c r="J52" s="94"/>
    </row>
    <row r="53" spans="1:10" ht="15.75" hidden="1" thickBot="1" x14ac:dyDescent="0.3">
      <c r="A53" s="915"/>
      <c r="B53" s="875"/>
      <c r="C53" s="92"/>
      <c r="D53" s="82"/>
      <c r="E53" s="82"/>
      <c r="F53" s="188"/>
      <c r="G53" s="74"/>
      <c r="H53" s="92"/>
      <c r="I53" s="92"/>
      <c r="J53" s="373"/>
    </row>
    <row r="54" spans="1:10" ht="15.75" hidden="1" thickBot="1" x14ac:dyDescent="0.3">
      <c r="A54" s="184">
        <v>2</v>
      </c>
      <c r="B54" s="874" t="s">
        <v>29</v>
      </c>
      <c r="C54" s="205"/>
      <c r="D54" s="16"/>
      <c r="E54" s="93"/>
      <c r="F54" s="91"/>
      <c r="G54" s="29"/>
      <c r="H54" s="99"/>
      <c r="I54" s="516"/>
      <c r="J54" s="516"/>
    </row>
    <row r="55" spans="1:10" ht="15.75" hidden="1" thickBot="1" x14ac:dyDescent="0.3">
      <c r="A55" s="186"/>
      <c r="B55" s="875"/>
      <c r="C55" s="115"/>
      <c r="D55" s="22"/>
      <c r="E55" s="82"/>
      <c r="F55" s="188"/>
      <c r="G55" s="74"/>
      <c r="H55" s="110"/>
      <c r="I55" s="110"/>
      <c r="J55" s="516"/>
    </row>
    <row r="56" spans="1:10" hidden="1" x14ac:dyDescent="0.25">
      <c r="A56" s="184">
        <v>3</v>
      </c>
      <c r="B56" s="874" t="s">
        <v>29</v>
      </c>
      <c r="C56" s="205"/>
      <c r="D56" s="16"/>
      <c r="E56" s="93"/>
      <c r="F56" s="27"/>
      <c r="G56" s="96"/>
      <c r="H56" s="27"/>
      <c r="I56" s="27"/>
      <c r="J56" s="516"/>
    </row>
    <row r="57" spans="1:10" ht="15.75" hidden="1" thickBot="1" x14ac:dyDescent="0.3">
      <c r="A57" s="186"/>
      <c r="B57" s="875"/>
      <c r="C57" s="115"/>
      <c r="D57" s="22"/>
      <c r="E57" s="82"/>
      <c r="F57" s="22"/>
      <c r="G57" s="22"/>
      <c r="H57" s="22"/>
      <c r="I57" s="516"/>
      <c r="J57" s="516"/>
    </row>
    <row r="58" spans="1:10" hidden="1" x14ac:dyDescent="0.25">
      <c r="A58" s="184">
        <v>4</v>
      </c>
      <c r="B58" s="874" t="s">
        <v>29</v>
      </c>
      <c r="C58" s="205"/>
      <c r="D58" s="16"/>
      <c r="E58" s="93"/>
      <c r="F58" s="214"/>
      <c r="G58" s="30"/>
      <c r="H58" s="274"/>
      <c r="I58" s="274"/>
      <c r="J58" s="516"/>
    </row>
    <row r="59" spans="1:10" ht="15.75" hidden="1" thickBot="1" x14ac:dyDescent="0.3">
      <c r="A59" s="186"/>
      <c r="B59" s="875"/>
      <c r="C59" s="115"/>
      <c r="D59" s="22"/>
      <c r="E59" s="82"/>
      <c r="F59" s="22"/>
      <c r="G59" s="22"/>
      <c r="H59" s="22"/>
      <c r="I59" s="516"/>
      <c r="J59" s="516"/>
    </row>
    <row r="60" spans="1:10" ht="15.75" hidden="1" thickBot="1" x14ac:dyDescent="0.3">
      <c r="A60" s="276">
        <v>5</v>
      </c>
      <c r="B60" s="874" t="s">
        <v>29</v>
      </c>
      <c r="C60" s="205"/>
      <c r="D60" s="777"/>
      <c r="E60" s="93"/>
      <c r="F60" s="28"/>
      <c r="G60" s="298"/>
      <c r="H60" s="390"/>
      <c r="I60" s="28"/>
      <c r="J60" s="516"/>
    </row>
    <row r="61" spans="1:10" ht="15.75" hidden="1" thickBot="1" x14ac:dyDescent="0.3">
      <c r="A61" s="558"/>
      <c r="B61" s="875"/>
      <c r="C61" s="142"/>
      <c r="D61" s="6"/>
      <c r="E61" s="163"/>
      <c r="F61" s="22"/>
      <c r="G61" s="22"/>
      <c r="H61" s="319"/>
      <c r="I61" s="124"/>
      <c r="J61" s="557"/>
    </row>
    <row r="62" spans="1:10" ht="15.75" thickBot="1" x14ac:dyDescent="0.3">
      <c r="A62" s="878" t="s">
        <v>65</v>
      </c>
      <c r="B62" s="879"/>
      <c r="C62" s="879"/>
      <c r="D62" s="879"/>
      <c r="E62" s="879"/>
      <c r="F62" s="879"/>
      <c r="G62" s="879"/>
      <c r="H62" s="426">
        <f>SUM(H52:H61)</f>
        <v>0</v>
      </c>
      <c r="I62" s="426">
        <f t="shared" ref="I62:J62" si="1">SUM(I52:I61)</f>
        <v>0</v>
      </c>
      <c r="J62" s="426">
        <f t="shared" si="1"/>
        <v>0</v>
      </c>
    </row>
    <row r="63" spans="1:10" hidden="1" x14ac:dyDescent="0.25">
      <c r="A63" s="515"/>
      <c r="B63" s="305"/>
      <c r="C63" s="305"/>
      <c r="D63" s="305"/>
      <c r="E63" s="305"/>
      <c r="F63" s="305"/>
      <c r="G63" s="245"/>
      <c r="H63" s="268"/>
      <c r="I63" s="287"/>
      <c r="J63" s="268"/>
    </row>
    <row r="64" spans="1:10" hidden="1" x14ac:dyDescent="0.25">
      <c r="A64" s="572"/>
      <c r="B64" s="577"/>
      <c r="C64" s="577"/>
      <c r="D64" s="577"/>
      <c r="E64" s="577"/>
      <c r="F64" s="577"/>
      <c r="G64" s="243"/>
      <c r="H64" s="252"/>
      <c r="I64" s="264"/>
      <c r="J64" s="252"/>
    </row>
    <row r="65" spans="1:17" ht="15.75" hidden="1" thickBot="1" x14ac:dyDescent="0.3">
      <c r="A65" s="572"/>
      <c r="B65" s="577"/>
      <c r="C65" s="341"/>
      <c r="D65" s="341"/>
      <c r="E65" s="341"/>
      <c r="F65" s="341"/>
      <c r="G65" s="231"/>
      <c r="H65" s="267"/>
      <c r="I65" s="301"/>
      <c r="J65" s="267"/>
    </row>
    <row r="66" spans="1:17" ht="15.75" thickBot="1" x14ac:dyDescent="0.3">
      <c r="A66" s="880">
        <v>1</v>
      </c>
      <c r="B66" s="581" t="s">
        <v>203</v>
      </c>
      <c r="C66" s="205" t="s">
        <v>103</v>
      </c>
      <c r="D66" s="93" t="s">
        <v>157</v>
      </c>
      <c r="E66" s="16" t="s">
        <v>158</v>
      </c>
      <c r="F66" s="110" t="s">
        <v>204</v>
      </c>
      <c r="G66" s="74" t="s">
        <v>160</v>
      </c>
      <c r="H66" s="22">
        <f>1621.27+606.08</f>
        <v>2227.35</v>
      </c>
      <c r="I66" s="244"/>
      <c r="J66" s="135"/>
    </row>
    <row r="67" spans="1:17" ht="15.75" thickBot="1" x14ac:dyDescent="0.3">
      <c r="A67" s="881"/>
      <c r="B67" s="583"/>
      <c r="C67" s="142" t="s">
        <v>159</v>
      </c>
      <c r="D67" s="163"/>
      <c r="E67" s="6"/>
      <c r="F67" s="259"/>
      <c r="G67" s="233"/>
      <c r="H67" s="269"/>
      <c r="I67" s="288"/>
      <c r="J67" s="269"/>
    </row>
    <row r="68" spans="1:17" ht="15.75" thickBot="1" x14ac:dyDescent="0.3">
      <c r="A68" s="882" t="s">
        <v>198</v>
      </c>
      <c r="B68" s="871"/>
      <c r="C68" s="871"/>
      <c r="D68" s="871"/>
      <c r="E68" s="871"/>
      <c r="F68" s="871"/>
      <c r="G68" s="883"/>
      <c r="H68" s="439">
        <f>SUM(H66:H67)</f>
        <v>2227.35</v>
      </c>
      <c r="I68" s="439">
        <f t="shared" ref="I68:J68" si="2">SUM(I66:I67)</f>
        <v>0</v>
      </c>
      <c r="J68" s="439">
        <f t="shared" si="2"/>
        <v>0</v>
      </c>
    </row>
    <row r="69" spans="1:17" ht="15.75" hidden="1" thickBot="1" x14ac:dyDescent="0.3">
      <c r="A69" s="884">
        <v>2</v>
      </c>
      <c r="B69" s="886" t="s">
        <v>36</v>
      </c>
      <c r="C69" s="91"/>
      <c r="D69" s="93"/>
      <c r="E69" s="93"/>
      <c r="F69" s="214"/>
      <c r="G69" s="70"/>
      <c r="H69" s="70"/>
      <c r="I69" s="413"/>
      <c r="J69" s="365"/>
    </row>
    <row r="70" spans="1:17" ht="15.75" hidden="1" thickBot="1" x14ac:dyDescent="0.3">
      <c r="A70" s="885"/>
      <c r="B70" s="887"/>
      <c r="C70" s="92"/>
      <c r="D70" s="82"/>
      <c r="E70" s="82"/>
      <c r="F70" s="159"/>
      <c r="G70" s="52"/>
      <c r="H70" s="52"/>
      <c r="I70" s="414"/>
      <c r="J70" s="272"/>
    </row>
    <row r="71" spans="1:17" ht="15.75" hidden="1" thickBot="1" x14ac:dyDescent="0.3">
      <c r="A71" s="572"/>
      <c r="B71" s="887"/>
      <c r="C71" s="95"/>
      <c r="D71" s="163"/>
      <c r="E71" s="8"/>
      <c r="F71" s="312"/>
      <c r="G71" s="325"/>
      <c r="H71" s="31"/>
      <c r="I71" s="300"/>
      <c r="J71" s="268"/>
    </row>
    <row r="72" spans="1:17" ht="15.75" hidden="1" thickBot="1" x14ac:dyDescent="0.3">
      <c r="A72" s="572"/>
      <c r="B72" s="887"/>
      <c r="C72" s="95"/>
      <c r="D72" s="163"/>
      <c r="E72" s="8"/>
      <c r="F72" s="341"/>
      <c r="G72" s="231"/>
      <c r="H72" s="267"/>
      <c r="I72" s="391"/>
      <c r="J72" s="252"/>
    </row>
    <row r="73" spans="1:17" hidden="1" x14ac:dyDescent="0.25">
      <c r="A73" s="573"/>
      <c r="B73" s="887"/>
      <c r="C73" s="91"/>
      <c r="D73" s="93"/>
      <c r="E73" s="19"/>
      <c r="F73" s="91"/>
      <c r="G73" s="261"/>
      <c r="H73" s="91"/>
      <c r="I73" s="99"/>
      <c r="J73" s="252"/>
    </row>
    <row r="74" spans="1:17" ht="15.75" hidden="1" thickBot="1" x14ac:dyDescent="0.3">
      <c r="A74" s="573"/>
      <c r="B74" s="888"/>
      <c r="C74" s="82"/>
      <c r="D74" s="82"/>
      <c r="E74" s="9"/>
      <c r="F74" s="577"/>
      <c r="G74" s="243"/>
      <c r="H74" s="252"/>
      <c r="I74" s="250"/>
      <c r="J74" s="252"/>
    </row>
    <row r="75" spans="1:17" ht="15.75" thickBot="1" x14ac:dyDescent="0.3">
      <c r="A75" s="882" t="s">
        <v>37</v>
      </c>
      <c r="B75" s="871"/>
      <c r="C75" s="879"/>
      <c r="D75" s="879"/>
      <c r="E75" s="879"/>
      <c r="F75" s="879"/>
      <c r="G75" s="879"/>
      <c r="H75" s="426">
        <f>SUM(H69:H74)</f>
        <v>0</v>
      </c>
      <c r="I75" s="426">
        <f t="shared" ref="I75:J75" si="3">SUM(I69:I74)</f>
        <v>0</v>
      </c>
      <c r="J75" s="426">
        <f t="shared" si="3"/>
        <v>0</v>
      </c>
      <c r="Q75" s="43"/>
    </row>
    <row r="76" spans="1:17" ht="15.75" hidden="1" thickBot="1" x14ac:dyDescent="0.3">
      <c r="A76" s="889">
        <v>1</v>
      </c>
      <c r="B76" s="886" t="s">
        <v>69</v>
      </c>
      <c r="C76" s="93"/>
      <c r="D76" s="93"/>
      <c r="E76" s="93"/>
      <c r="F76" s="547"/>
      <c r="G76" s="207"/>
      <c r="H76" s="207"/>
      <c r="I76" s="415"/>
      <c r="J76" s="253"/>
    </row>
    <row r="77" spans="1:17" hidden="1" x14ac:dyDescent="0.25">
      <c r="A77" s="890"/>
      <c r="B77" s="887"/>
      <c r="C77" s="163"/>
      <c r="D77" s="163"/>
      <c r="E77" s="163"/>
      <c r="F77" s="120"/>
      <c r="G77" s="208"/>
      <c r="H77" s="252"/>
      <c r="I77" s="250"/>
      <c r="J77" s="252"/>
    </row>
    <row r="78" spans="1:17" hidden="1" x14ac:dyDescent="0.25">
      <c r="A78" s="890"/>
      <c r="B78" s="892"/>
      <c r="C78" s="577"/>
      <c r="D78" s="577"/>
      <c r="E78" s="577"/>
      <c r="F78" s="120"/>
      <c r="G78" s="208"/>
      <c r="H78" s="252"/>
      <c r="I78" s="250"/>
      <c r="J78" s="252"/>
    </row>
    <row r="79" spans="1:17" ht="15.75" hidden="1" thickBot="1" x14ac:dyDescent="0.3">
      <c r="A79" s="891"/>
      <c r="B79" s="893"/>
      <c r="C79" s="577"/>
      <c r="D79" s="577"/>
      <c r="E79" s="577"/>
      <c r="F79" s="122"/>
      <c r="G79" s="232"/>
      <c r="H79" s="269"/>
      <c r="I79" s="392"/>
      <c r="J79" s="252"/>
    </row>
    <row r="80" spans="1:17" hidden="1" x14ac:dyDescent="0.25">
      <c r="A80" s="894">
        <v>1</v>
      </c>
      <c r="B80" s="577"/>
      <c r="C80" s="577"/>
      <c r="D80" s="896"/>
      <c r="E80" s="577"/>
      <c r="F80" s="577"/>
      <c r="G80" s="243"/>
      <c r="H80" s="252"/>
      <c r="I80" s="250"/>
      <c r="J80" s="252"/>
    </row>
    <row r="81" spans="1:10" hidden="1" x14ac:dyDescent="0.25">
      <c r="A81" s="894"/>
      <c r="B81" s="577"/>
      <c r="C81" s="577"/>
      <c r="D81" s="896"/>
      <c r="E81" s="577"/>
      <c r="F81" s="577"/>
      <c r="G81" s="243"/>
      <c r="H81" s="252"/>
      <c r="I81" s="250"/>
      <c r="J81" s="252"/>
    </row>
    <row r="82" spans="1:10" hidden="1" x14ac:dyDescent="0.25">
      <c r="A82" s="894"/>
      <c r="B82" s="577"/>
      <c r="C82" s="577"/>
      <c r="D82" s="896"/>
      <c r="E82" s="577"/>
      <c r="F82" s="577"/>
      <c r="G82" s="243"/>
      <c r="H82" s="252"/>
      <c r="I82" s="250"/>
      <c r="J82" s="252"/>
    </row>
    <row r="83" spans="1:10" hidden="1" x14ac:dyDescent="0.25">
      <c r="A83" s="894"/>
      <c r="B83" s="577"/>
      <c r="C83" s="577"/>
      <c r="D83" s="896"/>
      <c r="E83" s="577"/>
      <c r="F83" s="577"/>
      <c r="G83" s="243"/>
      <c r="H83" s="252"/>
      <c r="I83" s="250"/>
      <c r="J83" s="252"/>
    </row>
    <row r="84" spans="1:10" hidden="1" x14ac:dyDescent="0.25">
      <c r="A84" s="894"/>
      <c r="B84" s="577"/>
      <c r="C84" s="577"/>
      <c r="D84" s="896"/>
      <c r="E84" s="577"/>
      <c r="F84" s="577"/>
      <c r="G84" s="243"/>
      <c r="H84" s="252"/>
      <c r="I84" s="250"/>
      <c r="J84" s="252"/>
    </row>
    <row r="85" spans="1:10" hidden="1" x14ac:dyDescent="0.25">
      <c r="A85" s="894"/>
      <c r="B85" s="577"/>
      <c r="C85" s="577"/>
      <c r="D85" s="896"/>
      <c r="E85" s="577"/>
      <c r="F85" s="577"/>
      <c r="G85" s="243"/>
      <c r="H85" s="252"/>
      <c r="I85" s="250"/>
      <c r="J85" s="252"/>
    </row>
    <row r="86" spans="1:10" hidden="1" x14ac:dyDescent="0.25">
      <c r="A86" s="894"/>
      <c r="B86" s="577"/>
      <c r="C86" s="577"/>
      <c r="D86" s="896"/>
      <c r="E86" s="577"/>
      <c r="F86" s="577"/>
      <c r="G86" s="243"/>
      <c r="H86" s="252"/>
      <c r="I86" s="250"/>
      <c r="J86" s="252"/>
    </row>
    <row r="87" spans="1:10" hidden="1" x14ac:dyDescent="0.25">
      <c r="A87" s="894"/>
      <c r="B87" s="577"/>
      <c r="C87" s="577"/>
      <c r="D87" s="896"/>
      <c r="E87" s="577"/>
      <c r="F87" s="577"/>
      <c r="G87" s="243"/>
      <c r="H87" s="252"/>
      <c r="I87" s="250"/>
      <c r="J87" s="252"/>
    </row>
    <row r="88" spans="1:10" hidden="1" x14ac:dyDescent="0.25">
      <c r="A88" s="894"/>
      <c r="B88" s="577"/>
      <c r="C88" s="577"/>
      <c r="D88" s="577"/>
      <c r="E88" s="577"/>
      <c r="F88" s="577"/>
      <c r="G88" s="243"/>
      <c r="H88" s="252"/>
      <c r="I88" s="250"/>
      <c r="J88" s="252"/>
    </row>
    <row r="89" spans="1:10" hidden="1" x14ac:dyDescent="0.25">
      <c r="A89" s="894"/>
      <c r="B89" s="577"/>
      <c r="C89" s="577"/>
      <c r="D89" s="577"/>
      <c r="E89" s="577"/>
      <c r="F89" s="577"/>
      <c r="G89" s="243"/>
      <c r="H89" s="252"/>
      <c r="I89" s="250"/>
      <c r="J89" s="252"/>
    </row>
    <row r="90" spans="1:10" ht="15.75" hidden="1" thickBot="1" x14ac:dyDescent="0.3">
      <c r="A90" s="895"/>
      <c r="B90" s="341"/>
      <c r="C90" s="341"/>
      <c r="D90" s="341"/>
      <c r="E90" s="341"/>
      <c r="F90" s="341"/>
      <c r="G90" s="231"/>
      <c r="H90" s="267"/>
      <c r="I90" s="391"/>
      <c r="J90" s="252"/>
    </row>
    <row r="91" spans="1:10" ht="15.75" thickBot="1" x14ac:dyDescent="0.3">
      <c r="A91" s="882" t="s">
        <v>68</v>
      </c>
      <c r="B91" s="871"/>
      <c r="C91" s="871"/>
      <c r="D91" s="871"/>
      <c r="E91" s="871"/>
      <c r="F91" s="871"/>
      <c r="G91" s="871"/>
      <c r="H91" s="427">
        <f>SUM(H76:H90)</f>
        <v>0</v>
      </c>
      <c r="I91" s="427">
        <f t="shared" ref="I91:J91" si="4">SUM(I76:I90)</f>
        <v>0</v>
      </c>
      <c r="J91" s="427">
        <f t="shared" si="4"/>
        <v>0</v>
      </c>
    </row>
    <row r="92" spans="1:10" ht="19.5" customHeight="1" x14ac:dyDescent="0.25">
      <c r="A92" s="914">
        <v>1</v>
      </c>
      <c r="B92" s="615" t="s">
        <v>28</v>
      </c>
      <c r="C92" s="91" t="s">
        <v>106</v>
      </c>
      <c r="D92" s="677" t="s">
        <v>128</v>
      </c>
      <c r="E92" s="93" t="s">
        <v>129</v>
      </c>
      <c r="F92" s="37" t="s">
        <v>204</v>
      </c>
      <c r="G92" s="50" t="s">
        <v>209</v>
      </c>
      <c r="H92" s="821">
        <v>64.87</v>
      </c>
      <c r="I92" s="40"/>
      <c r="J92" s="625"/>
    </row>
    <row r="93" spans="1:10" ht="15.75" thickBot="1" x14ac:dyDescent="0.3">
      <c r="A93" s="953"/>
      <c r="B93" s="616"/>
      <c r="C93" s="95" t="s">
        <v>130</v>
      </c>
      <c r="D93" s="818"/>
      <c r="E93" s="163"/>
      <c r="F93" s="22"/>
      <c r="G93" s="82"/>
      <c r="H93" s="82"/>
      <c r="I93" s="394"/>
      <c r="J93" s="271"/>
    </row>
    <row r="94" spans="1:10" ht="15.75" customHeight="1" thickBot="1" x14ac:dyDescent="0.3">
      <c r="A94" s="910">
        <v>2</v>
      </c>
      <c r="B94" s="682" t="s">
        <v>28</v>
      </c>
      <c r="C94" s="91" t="s">
        <v>106</v>
      </c>
      <c r="D94" s="677" t="s">
        <v>131</v>
      </c>
      <c r="E94" s="93" t="s">
        <v>132</v>
      </c>
      <c r="F94" s="37" t="s">
        <v>204</v>
      </c>
      <c r="G94" s="23" t="s">
        <v>210</v>
      </c>
      <c r="H94" s="65">
        <v>1212.1600000000001</v>
      </c>
      <c r="I94" s="6"/>
      <c r="J94" s="39">
        <v>0</v>
      </c>
    </row>
    <row r="95" spans="1:10" ht="15.75" thickBot="1" x14ac:dyDescent="0.3">
      <c r="A95" s="1025"/>
      <c r="B95" s="620"/>
      <c r="C95" s="95" t="s">
        <v>133</v>
      </c>
      <c r="D95" s="818"/>
      <c r="E95" s="163"/>
      <c r="F95" s="22"/>
      <c r="G95" s="82"/>
      <c r="H95" s="82"/>
      <c r="I95" s="41"/>
      <c r="J95" s="357"/>
    </row>
    <row r="96" spans="1:10" ht="15.75" hidden="1" thickBot="1" x14ac:dyDescent="0.3">
      <c r="A96" s="911"/>
      <c r="B96" s="621"/>
      <c r="C96" s="47"/>
      <c r="D96" s="845"/>
      <c r="E96" s="21"/>
      <c r="F96" s="7"/>
      <c r="G96" s="260"/>
      <c r="H96" s="97"/>
      <c r="I96" s="249"/>
      <c r="J96" s="97"/>
    </row>
    <row r="97" spans="1:10" ht="15" hidden="1" customHeight="1" x14ac:dyDescent="0.25">
      <c r="A97" s="910">
        <v>3</v>
      </c>
      <c r="B97" s="682" t="s">
        <v>28</v>
      </c>
      <c r="C97" s="93"/>
      <c r="D97" s="677"/>
      <c r="E97" s="93"/>
      <c r="F97" s="121"/>
      <c r="G97" s="30"/>
      <c r="H97" s="182"/>
      <c r="I97" s="618"/>
      <c r="J97" s="70"/>
    </row>
    <row r="98" spans="1:10" ht="15.75" hidden="1" thickBot="1" x14ac:dyDescent="0.3">
      <c r="A98" s="911"/>
      <c r="B98" s="683"/>
      <c r="C98" s="163"/>
      <c r="D98" s="818"/>
      <c r="E98" s="163"/>
      <c r="F98" s="9"/>
      <c r="G98" s="82"/>
      <c r="H98" s="82"/>
      <c r="I98" s="394"/>
      <c r="J98" s="271"/>
    </row>
    <row r="99" spans="1:10" ht="15" hidden="1" customHeight="1" x14ac:dyDescent="0.25">
      <c r="A99" s="901">
        <v>4</v>
      </c>
      <c r="B99" s="691" t="s">
        <v>28</v>
      </c>
      <c r="C99" s="16"/>
      <c r="D99" s="590"/>
      <c r="E99" s="16"/>
      <c r="F99" s="65"/>
      <c r="G99" s="23"/>
      <c r="H99" s="65"/>
      <c r="I99" s="27"/>
      <c r="J99" s="70">
        <v>0</v>
      </c>
    </row>
    <row r="100" spans="1:10" ht="15.75" hidden="1" thickBot="1" x14ac:dyDescent="0.3">
      <c r="A100" s="902"/>
      <c r="B100" s="692"/>
      <c r="C100" s="25"/>
      <c r="D100" s="591"/>
      <c r="E100" s="6"/>
      <c r="F100" s="66"/>
      <c r="G100" s="24"/>
      <c r="H100" s="24"/>
      <c r="I100" s="66"/>
      <c r="J100" s="163"/>
    </row>
    <row r="101" spans="1:10" ht="15.75" hidden="1" customHeight="1" x14ac:dyDescent="0.25">
      <c r="A101" s="905">
        <v>5</v>
      </c>
      <c r="B101" s="691" t="s">
        <v>28</v>
      </c>
      <c r="C101" s="93"/>
      <c r="D101" s="677"/>
      <c r="E101" s="93"/>
      <c r="F101" s="121"/>
      <c r="G101" s="30"/>
      <c r="H101" s="182"/>
      <c r="I101" s="437"/>
      <c r="J101" s="246"/>
    </row>
    <row r="102" spans="1:10" ht="15.75" hidden="1" customHeight="1" thickBot="1" x14ac:dyDescent="0.3">
      <c r="A102" s="906"/>
      <c r="B102" s="692"/>
      <c r="C102" s="163"/>
      <c r="D102" s="818"/>
      <c r="E102" s="163"/>
      <c r="F102" s="55"/>
      <c r="G102" s="24"/>
      <c r="H102" s="341"/>
      <c r="I102" s="206"/>
      <c r="J102" s="248"/>
    </row>
    <row r="103" spans="1:10" ht="15.75" hidden="1" customHeight="1" x14ac:dyDescent="0.25">
      <c r="A103" s="1026">
        <v>6</v>
      </c>
      <c r="B103" s="696" t="s">
        <v>28</v>
      </c>
      <c r="C103" s="16"/>
      <c r="D103" s="590"/>
      <c r="E103" s="311"/>
      <c r="F103" s="214"/>
      <c r="G103" s="30"/>
      <c r="H103" s="246"/>
      <c r="I103" s="596"/>
      <c r="J103" s="305"/>
    </row>
    <row r="104" spans="1:10" ht="15.75" hidden="1" customHeight="1" thickBot="1" x14ac:dyDescent="0.3">
      <c r="A104" s="1027"/>
      <c r="B104" s="697"/>
      <c r="C104" s="22"/>
      <c r="D104" s="630"/>
      <c r="E104" s="319"/>
      <c r="F104" s="46"/>
      <c r="G104" s="52"/>
      <c r="H104" s="206"/>
      <c r="I104" s="554"/>
      <c r="J104" s="577"/>
    </row>
    <row r="105" spans="1:10" ht="15.75" hidden="1" customHeight="1" thickBot="1" x14ac:dyDescent="0.3">
      <c r="A105" s="1028">
        <v>6</v>
      </c>
      <c r="B105" s="692" t="s">
        <v>28</v>
      </c>
      <c r="C105" s="163"/>
      <c r="D105" s="818"/>
      <c r="E105" s="163"/>
      <c r="F105" s="137"/>
      <c r="G105" s="54"/>
      <c r="H105" s="187"/>
      <c r="I105" s="300"/>
      <c r="J105" s="248"/>
    </row>
    <row r="106" spans="1:10" ht="15.75" hidden="1" customHeight="1" thickBot="1" x14ac:dyDescent="0.3">
      <c r="A106" s="902"/>
      <c r="B106" s="692"/>
      <c r="C106" s="163"/>
      <c r="D106" s="818"/>
      <c r="E106" s="163"/>
      <c r="F106" s="22"/>
      <c r="G106" s="82"/>
      <c r="H106" s="82"/>
      <c r="I106" s="300"/>
      <c r="J106" s="248"/>
    </row>
    <row r="107" spans="1:10" ht="15.75" hidden="1" customHeight="1" x14ac:dyDescent="0.25">
      <c r="A107" s="901">
        <v>8</v>
      </c>
      <c r="B107" s="375" t="s">
        <v>28</v>
      </c>
      <c r="C107" s="93"/>
      <c r="D107" s="677"/>
      <c r="E107" s="93"/>
      <c r="F107" s="120"/>
      <c r="G107" s="23"/>
      <c r="H107" s="65"/>
      <c r="I107" s="243"/>
      <c r="J107" s="40"/>
    </row>
    <row r="108" spans="1:10" ht="15.75" hidden="1" customHeight="1" thickBot="1" x14ac:dyDescent="0.3">
      <c r="A108" s="902"/>
      <c r="B108" s="622"/>
      <c r="C108" s="163"/>
      <c r="D108" s="818"/>
      <c r="E108" s="163"/>
      <c r="F108" s="159"/>
      <c r="G108" s="20"/>
      <c r="H108" s="207"/>
      <c r="I108" s="243"/>
      <c r="J108" s="65"/>
    </row>
    <row r="109" spans="1:10" ht="15.75" hidden="1" customHeight="1" thickBot="1" x14ac:dyDescent="0.3">
      <c r="A109" s="903"/>
      <c r="B109" s="623"/>
      <c r="C109" s="163"/>
      <c r="D109" s="591"/>
      <c r="E109" s="8"/>
      <c r="F109" s="46"/>
      <c r="G109" s="20"/>
      <c r="H109" s="52"/>
      <c r="I109" s="243"/>
      <c r="J109" s="52"/>
    </row>
    <row r="110" spans="1:10" ht="15.75" hidden="1" customHeight="1" x14ac:dyDescent="0.25">
      <c r="A110" s="884">
        <v>9</v>
      </c>
      <c r="B110" s="682" t="s">
        <v>28</v>
      </c>
      <c r="C110" s="93"/>
      <c r="D110" s="677"/>
      <c r="E110" s="93"/>
      <c r="F110" s="65"/>
      <c r="G110" s="23"/>
      <c r="H110" s="65"/>
      <c r="I110" s="413"/>
      <c r="J110" s="341"/>
    </row>
    <row r="111" spans="1:10" ht="15.75" hidden="1" customHeight="1" thickBot="1" x14ac:dyDescent="0.3">
      <c r="A111" s="904"/>
      <c r="B111" s="683"/>
      <c r="C111" s="163"/>
      <c r="D111" s="818"/>
      <c r="E111" s="8"/>
      <c r="F111" s="510"/>
      <c r="G111" s="35"/>
      <c r="H111" s="207"/>
      <c r="I111" s="414"/>
      <c r="J111" s="65"/>
    </row>
    <row r="112" spans="1:10" ht="15.75" hidden="1" customHeight="1" x14ac:dyDescent="0.25">
      <c r="A112" s="884">
        <v>10</v>
      </c>
      <c r="B112" s="685" t="s">
        <v>28</v>
      </c>
      <c r="C112" s="93"/>
      <c r="D112" s="677"/>
      <c r="E112" s="93"/>
      <c r="F112" s="120"/>
      <c r="G112" s="23"/>
      <c r="H112" s="65"/>
      <c r="I112" s="70"/>
      <c r="J112" s="40"/>
    </row>
    <row r="113" spans="1:13" ht="15.75" hidden="1" customHeight="1" thickBot="1" x14ac:dyDescent="0.3">
      <c r="A113" s="881"/>
      <c r="B113" s="686"/>
      <c r="C113" s="163"/>
      <c r="D113" s="818"/>
      <c r="E113" s="163"/>
      <c r="F113" s="46"/>
      <c r="G113" s="35"/>
      <c r="H113" s="207"/>
      <c r="I113" s="394"/>
      <c r="J113" s="271"/>
    </row>
    <row r="114" spans="1:13" hidden="1" x14ac:dyDescent="0.25">
      <c r="A114" s="884">
        <v>5</v>
      </c>
      <c r="B114" s="353" t="s">
        <v>28</v>
      </c>
      <c r="C114" s="93"/>
      <c r="D114" s="677"/>
      <c r="E114" s="93"/>
      <c r="F114" s="120"/>
      <c r="G114" s="23"/>
      <c r="H114" s="65"/>
      <c r="I114" s="40"/>
      <c r="J114" s="70"/>
    </row>
    <row r="115" spans="1:13" hidden="1" x14ac:dyDescent="0.25">
      <c r="A115" s="904"/>
      <c r="B115" s="354"/>
      <c r="C115" s="95"/>
      <c r="D115" s="818"/>
      <c r="E115" s="163"/>
      <c r="F115" s="156"/>
      <c r="G115" s="23"/>
      <c r="H115" s="65"/>
      <c r="I115" s="65"/>
      <c r="J115" s="84"/>
    </row>
    <row r="116" spans="1:13" ht="15.75" hidden="1" customHeight="1" thickBot="1" x14ac:dyDescent="0.3">
      <c r="A116" s="904"/>
      <c r="B116" s="624"/>
      <c r="C116" s="163"/>
      <c r="D116" s="591"/>
      <c r="E116" s="163"/>
      <c r="F116" s="219"/>
      <c r="G116" s="24"/>
      <c r="H116" s="66"/>
      <c r="I116" s="66"/>
      <c r="J116" s="248"/>
    </row>
    <row r="117" spans="1:13" hidden="1" x14ac:dyDescent="0.25">
      <c r="A117" s="571">
        <v>6</v>
      </c>
      <c r="B117" s="353" t="s">
        <v>28</v>
      </c>
      <c r="C117" s="93"/>
      <c r="D117" s="677"/>
      <c r="E117" s="93"/>
      <c r="F117" s="120"/>
      <c r="G117" s="23"/>
      <c r="H117" s="65"/>
      <c r="I117" s="231"/>
      <c r="J117" s="70">
        <v>0</v>
      </c>
    </row>
    <row r="118" spans="1:13" ht="15.75" hidden="1" thickBot="1" x14ac:dyDescent="0.3">
      <c r="A118" s="580"/>
      <c r="B118" s="619"/>
      <c r="C118" s="674"/>
      <c r="D118" s="818"/>
      <c r="E118" s="163"/>
      <c r="F118" s="572"/>
      <c r="G118" s="577"/>
      <c r="H118" s="577"/>
      <c r="I118" s="73"/>
      <c r="J118" s="65">
        <v>0</v>
      </c>
    </row>
    <row r="119" spans="1:13" hidden="1" x14ac:dyDescent="0.25">
      <c r="A119" s="580"/>
      <c r="B119" s="354"/>
      <c r="C119" s="163"/>
      <c r="D119" s="818"/>
      <c r="E119" s="163"/>
      <c r="F119" s="572"/>
      <c r="G119" s="23"/>
      <c r="H119" s="65"/>
      <c r="I119" s="243"/>
      <c r="J119" s="65"/>
    </row>
    <row r="120" spans="1:13" hidden="1" x14ac:dyDescent="0.25">
      <c r="A120" s="580"/>
      <c r="B120" s="354"/>
      <c r="C120" s="163"/>
      <c r="D120" s="818"/>
      <c r="E120" s="163"/>
      <c r="F120" s="572"/>
      <c r="G120" s="23"/>
      <c r="H120" s="65"/>
      <c r="I120" s="243"/>
      <c r="J120" s="65"/>
    </row>
    <row r="121" spans="1:13" ht="15.75" hidden="1" thickBot="1" x14ac:dyDescent="0.3">
      <c r="A121" s="580"/>
      <c r="B121" s="354"/>
      <c r="C121" s="82"/>
      <c r="D121" s="757"/>
      <c r="E121" s="82"/>
      <c r="F121" s="547"/>
      <c r="G121" s="20"/>
      <c r="H121" s="52"/>
      <c r="I121" s="393"/>
      <c r="J121" s="65"/>
    </row>
    <row r="122" spans="1:13" x14ac:dyDescent="0.25">
      <c r="A122" s="588">
        <v>1</v>
      </c>
      <c r="B122" s="375" t="s">
        <v>28</v>
      </c>
      <c r="C122" s="93" t="s">
        <v>103</v>
      </c>
      <c r="D122" s="677" t="s">
        <v>116</v>
      </c>
      <c r="E122" s="19" t="s">
        <v>117</v>
      </c>
      <c r="F122" s="65" t="s">
        <v>204</v>
      </c>
      <c r="G122" s="23" t="s">
        <v>205</v>
      </c>
      <c r="H122" s="65">
        <v>1715.53</v>
      </c>
      <c r="I122" s="231"/>
      <c r="J122" s="65"/>
    </row>
    <row r="123" spans="1:13" ht="15.75" thickBot="1" x14ac:dyDescent="0.3">
      <c r="A123" s="589"/>
      <c r="B123" s="575"/>
      <c r="C123" s="163" t="s">
        <v>118</v>
      </c>
      <c r="D123" s="818"/>
      <c r="E123" s="8"/>
      <c r="F123" s="46"/>
      <c r="G123" s="20"/>
      <c r="H123" s="207"/>
      <c r="I123" s="243"/>
      <c r="J123" s="65"/>
      <c r="M123" s="43"/>
    </row>
    <row r="124" spans="1:13" ht="15.75" hidden="1" thickBot="1" x14ac:dyDescent="0.3">
      <c r="A124" s="589"/>
      <c r="B124" s="576"/>
      <c r="C124" s="278"/>
      <c r="D124" s="591"/>
      <c r="E124" s="8"/>
      <c r="F124" s="122"/>
      <c r="G124" s="20"/>
      <c r="H124" s="52"/>
      <c r="I124" s="73"/>
      <c r="J124" s="52"/>
    </row>
    <row r="125" spans="1:13" ht="15.75" thickBot="1" x14ac:dyDescent="0.3">
      <c r="A125" s="574">
        <v>2</v>
      </c>
      <c r="B125" s="375" t="s">
        <v>28</v>
      </c>
      <c r="C125" s="93" t="s">
        <v>106</v>
      </c>
      <c r="D125" s="677" t="s">
        <v>119</v>
      </c>
      <c r="E125" s="19" t="s">
        <v>120</v>
      </c>
      <c r="F125" s="47" t="s">
        <v>204</v>
      </c>
      <c r="G125" s="775" t="s">
        <v>206</v>
      </c>
      <c r="H125" s="21">
        <v>3333.44</v>
      </c>
      <c r="I125" s="413"/>
      <c r="J125" s="52"/>
    </row>
    <row r="126" spans="1:13" ht="15.75" thickBot="1" x14ac:dyDescent="0.3">
      <c r="A126" s="575"/>
      <c r="B126" s="576"/>
      <c r="C126" s="163" t="s">
        <v>121</v>
      </c>
      <c r="D126" s="818"/>
      <c r="E126" s="8"/>
      <c r="F126" s="120"/>
      <c r="G126" s="23"/>
      <c r="H126" s="754"/>
      <c r="I126" s="414"/>
      <c r="J126" s="206"/>
    </row>
    <row r="127" spans="1:13" x14ac:dyDescent="0.25">
      <c r="A127" s="574">
        <v>3</v>
      </c>
      <c r="B127" s="578" t="s">
        <v>28</v>
      </c>
      <c r="C127" s="93" t="s">
        <v>106</v>
      </c>
      <c r="D127" s="677" t="s">
        <v>122</v>
      </c>
      <c r="E127" s="93" t="s">
        <v>123</v>
      </c>
      <c r="F127" s="45" t="s">
        <v>204</v>
      </c>
      <c r="G127" s="728" t="s">
        <v>207</v>
      </c>
      <c r="H127" s="39">
        <v>303.04000000000002</v>
      </c>
      <c r="I127" s="70"/>
      <c r="J127" s="187"/>
    </row>
    <row r="128" spans="1:13" ht="15.75" thickBot="1" x14ac:dyDescent="0.3">
      <c r="A128" s="576"/>
      <c r="B128" s="283"/>
      <c r="C128" s="163" t="s">
        <v>124</v>
      </c>
      <c r="D128" s="818"/>
      <c r="E128" s="163"/>
      <c r="F128" s="120"/>
      <c r="G128" s="23"/>
      <c r="H128" s="65"/>
      <c r="I128" s="414"/>
      <c r="J128" s="423"/>
    </row>
    <row r="129" spans="1:13" x14ac:dyDescent="0.25">
      <c r="A129" s="574">
        <v>16</v>
      </c>
      <c r="B129" s="578" t="s">
        <v>28</v>
      </c>
      <c r="C129" s="16" t="s">
        <v>106</v>
      </c>
      <c r="D129" s="590" t="s">
        <v>148</v>
      </c>
      <c r="E129" s="16" t="s">
        <v>149</v>
      </c>
      <c r="F129" s="515" t="s">
        <v>204</v>
      </c>
      <c r="G129" s="723" t="s">
        <v>208</v>
      </c>
      <c r="H129" s="39">
        <v>64.87</v>
      </c>
      <c r="I129" s="414"/>
      <c r="J129" s="66"/>
    </row>
    <row r="130" spans="1:13" ht="15.75" thickBot="1" x14ac:dyDescent="0.3">
      <c r="A130" s="576"/>
      <c r="B130" s="283"/>
      <c r="C130" s="25" t="s">
        <v>150</v>
      </c>
      <c r="D130" s="591"/>
      <c r="E130" s="6"/>
      <c r="F130" s="120"/>
      <c r="G130" s="23"/>
      <c r="H130" s="754"/>
      <c r="I130" s="456"/>
      <c r="J130" s="65"/>
    </row>
    <row r="131" spans="1:13" hidden="1" x14ac:dyDescent="0.25">
      <c r="A131" s="574">
        <v>17</v>
      </c>
      <c r="B131" s="578" t="s">
        <v>28</v>
      </c>
      <c r="C131" s="93"/>
      <c r="D131" s="16"/>
      <c r="E131" s="93"/>
      <c r="F131" s="120"/>
      <c r="G131" s="23"/>
      <c r="H131" s="754"/>
      <c r="I131" s="456"/>
      <c r="J131" s="65"/>
    </row>
    <row r="132" spans="1:13" hidden="1" x14ac:dyDescent="0.25">
      <c r="A132" s="575"/>
      <c r="B132" s="213"/>
      <c r="C132" s="163"/>
      <c r="D132" s="6"/>
      <c r="E132" s="163"/>
      <c r="F132" s="156"/>
      <c r="G132" s="23"/>
      <c r="H132" s="65"/>
      <c r="I132" s="65"/>
      <c r="J132" s="97"/>
    </row>
    <row r="133" spans="1:13" hidden="1" x14ac:dyDescent="0.25">
      <c r="A133" s="575"/>
      <c r="B133" s="213"/>
      <c r="C133" s="163"/>
      <c r="D133" s="163"/>
      <c r="E133" s="163"/>
      <c r="F133" s="156"/>
      <c r="G133" s="23"/>
      <c r="H133" s="65"/>
      <c r="I133" s="456"/>
      <c r="J133" s="97"/>
    </row>
    <row r="134" spans="1:13" ht="15.75" hidden="1" thickBot="1" x14ac:dyDescent="0.3">
      <c r="A134" s="576"/>
      <c r="B134" s="283"/>
      <c r="C134" s="82"/>
      <c r="D134" s="82"/>
      <c r="E134" s="82"/>
      <c r="F134" s="207"/>
      <c r="G134" s="20"/>
      <c r="H134" s="248"/>
      <c r="I134" s="456"/>
      <c r="J134" s="97"/>
    </row>
    <row r="135" spans="1:13" hidden="1" x14ac:dyDescent="0.25">
      <c r="A135" s="575">
        <v>18</v>
      </c>
      <c r="B135" s="578" t="s">
        <v>28</v>
      </c>
      <c r="C135" s="91"/>
      <c r="D135" s="16"/>
      <c r="E135" s="93"/>
      <c r="F135" s="19"/>
      <c r="G135" s="759"/>
      <c r="H135" s="760"/>
      <c r="I135" s="366"/>
      <c r="J135" s="97"/>
    </row>
    <row r="136" spans="1:13" ht="15.75" hidden="1" thickBot="1" x14ac:dyDescent="0.3">
      <c r="A136" s="575"/>
      <c r="B136" s="213"/>
      <c r="C136" s="92"/>
      <c r="D136" s="22"/>
      <c r="E136" s="82"/>
      <c r="F136" s="156"/>
      <c r="G136" s="23"/>
      <c r="H136" s="577"/>
      <c r="I136" s="366"/>
      <c r="J136" s="97"/>
    </row>
    <row r="137" spans="1:13" hidden="1" x14ac:dyDescent="0.25">
      <c r="A137" s="575"/>
      <c r="B137" s="213"/>
      <c r="C137" s="163"/>
      <c r="D137" s="163"/>
      <c r="E137" s="163"/>
      <c r="F137" s="156"/>
      <c r="G137" s="23"/>
      <c r="H137" s="577"/>
      <c r="I137" s="366"/>
      <c r="J137" s="97"/>
    </row>
    <row r="138" spans="1:13" hidden="1" x14ac:dyDescent="0.25">
      <c r="A138" s="575"/>
      <c r="B138" s="213"/>
      <c r="C138" s="163"/>
      <c r="D138" s="163"/>
      <c r="E138" s="163"/>
      <c r="F138" s="156"/>
      <c r="G138" s="23"/>
      <c r="H138" s="577"/>
      <c r="I138" s="366"/>
      <c r="J138" s="97"/>
    </row>
    <row r="139" spans="1:13" hidden="1" x14ac:dyDescent="0.25">
      <c r="A139" s="575"/>
      <c r="B139" s="213"/>
      <c r="C139" s="163"/>
      <c r="D139" s="163"/>
      <c r="E139" s="163"/>
      <c r="F139" s="156"/>
      <c r="G139" s="23"/>
      <c r="H139" s="577"/>
      <c r="I139" s="366"/>
      <c r="J139" s="97"/>
    </row>
    <row r="140" spans="1:13" ht="15.75" hidden="1" thickBot="1" x14ac:dyDescent="0.3">
      <c r="A140" s="576"/>
      <c r="B140" s="283"/>
      <c r="C140" s="82"/>
      <c r="D140" s="82"/>
      <c r="E140" s="82"/>
      <c r="F140" s="159"/>
      <c r="G140" s="207"/>
      <c r="H140" s="207"/>
      <c r="I140" s="300"/>
      <c r="J140" s="97"/>
    </row>
    <row r="141" spans="1:13" ht="15.75" thickBot="1" x14ac:dyDescent="0.3">
      <c r="A141" s="962" t="s">
        <v>23</v>
      </c>
      <c r="B141" s="849"/>
      <c r="C141" s="849"/>
      <c r="D141" s="849"/>
      <c r="E141" s="849"/>
      <c r="F141" s="963"/>
      <c r="G141" s="963"/>
      <c r="H141" s="439">
        <f>SUM(H92:H135)</f>
        <v>6693.91</v>
      </c>
      <c r="I141" s="439">
        <f>SUM(I92:I140)</f>
        <v>0</v>
      </c>
      <c r="J141" s="439">
        <f>SUM(J92:J140)</f>
        <v>0</v>
      </c>
    </row>
    <row r="142" spans="1:13" x14ac:dyDescent="0.25">
      <c r="A142" s="680">
        <v>1</v>
      </c>
      <c r="B142" s="876" t="s">
        <v>25</v>
      </c>
      <c r="C142" s="91"/>
      <c r="D142" s="6"/>
      <c r="E142" s="93"/>
      <c r="F142" s="812"/>
      <c r="G142" s="728"/>
      <c r="H142" s="724"/>
      <c r="I142" s="474"/>
      <c r="J142" s="638"/>
      <c r="M142" s="43"/>
    </row>
    <row r="143" spans="1:13" ht="15.75" thickBot="1" x14ac:dyDescent="0.3">
      <c r="A143" s="687"/>
      <c r="B143" s="877"/>
      <c r="C143" s="95"/>
      <c r="D143" s="6"/>
      <c r="E143" s="163"/>
      <c r="F143" s="547"/>
      <c r="G143" s="20"/>
      <c r="H143" s="207"/>
      <c r="I143" s="694"/>
      <c r="J143" s="594"/>
    </row>
    <row r="144" spans="1:13" hidden="1" x14ac:dyDescent="0.25">
      <c r="A144" s="680">
        <v>2</v>
      </c>
      <c r="B144" s="876" t="s">
        <v>25</v>
      </c>
      <c r="C144" s="93"/>
      <c r="D144" s="16"/>
      <c r="E144" s="93"/>
      <c r="F144" s="37"/>
      <c r="G144" s="23"/>
      <c r="H144" s="65"/>
      <c r="I144" s="474"/>
      <c r="J144" s="638"/>
    </row>
    <row r="145" spans="1:14" ht="15.75" hidden="1" thickBot="1" x14ac:dyDescent="0.3">
      <c r="A145" s="687"/>
      <c r="B145" s="877"/>
      <c r="C145" s="95"/>
      <c r="D145" s="6"/>
      <c r="E145" s="163"/>
      <c r="F145" s="688"/>
      <c r="G145" s="688"/>
      <c r="H145" s="694"/>
      <c r="I145" s="694"/>
      <c r="J145" s="594"/>
    </row>
    <row r="146" spans="1:14" hidden="1" x14ac:dyDescent="0.25">
      <c r="A146" s="680">
        <v>3</v>
      </c>
      <c r="B146" s="876" t="s">
        <v>25</v>
      </c>
      <c r="C146" s="93"/>
      <c r="D146" s="16"/>
      <c r="E146" s="93"/>
      <c r="F146" s="62"/>
      <c r="G146" s="30"/>
      <c r="H146" s="182"/>
      <c r="I146" s="474"/>
      <c r="J146" s="638"/>
    </row>
    <row r="147" spans="1:14" ht="15.75" hidden="1" thickBot="1" x14ac:dyDescent="0.3">
      <c r="A147" s="687"/>
      <c r="B147" s="877"/>
      <c r="C147" s="82"/>
      <c r="D147" s="22"/>
      <c r="E147" s="82"/>
      <c r="F147" s="46"/>
      <c r="G147" s="20"/>
      <c r="H147" s="207"/>
      <c r="I147" s="694"/>
      <c r="J147" s="594"/>
    </row>
    <row r="148" spans="1:14" ht="15.75" hidden="1" thickBot="1" x14ac:dyDescent="0.3">
      <c r="A148" s="890">
        <v>4</v>
      </c>
      <c r="B148" s="1024" t="s">
        <v>25</v>
      </c>
      <c r="C148" s="435"/>
      <c r="D148" s="163"/>
      <c r="E148" s="693"/>
      <c r="F148" s="684"/>
      <c r="G148" s="54"/>
      <c r="H148" s="506"/>
      <c r="I148" s="31"/>
      <c r="J148" s="506"/>
    </row>
    <row r="149" spans="1:14" ht="15.75" hidden="1" thickBot="1" x14ac:dyDescent="0.3">
      <c r="A149" s="953"/>
      <c r="B149" s="877"/>
      <c r="C149" s="435"/>
      <c r="D149" s="163"/>
      <c r="E149" s="278"/>
      <c r="F149" s="82"/>
      <c r="G149" s="262"/>
      <c r="H149" s="60"/>
      <c r="I149" s="390"/>
      <c r="J149" s="252"/>
    </row>
    <row r="150" spans="1:14" hidden="1" x14ac:dyDescent="0.25">
      <c r="A150" s="19">
        <v>5</v>
      </c>
      <c r="B150" s="876" t="s">
        <v>25</v>
      </c>
      <c r="C150" s="163"/>
      <c r="D150" s="6"/>
      <c r="E150" s="163"/>
      <c r="F150" s="690"/>
      <c r="G150" s="24"/>
      <c r="H150" s="341"/>
      <c r="I150" s="40"/>
      <c r="J150" s="267"/>
    </row>
    <row r="151" spans="1:14" ht="15.75" hidden="1" thickBot="1" x14ac:dyDescent="0.3">
      <c r="A151" s="8"/>
      <c r="B151" s="1024"/>
      <c r="C151" s="163"/>
      <c r="D151" s="6"/>
      <c r="E151" s="163"/>
      <c r="F151" s="573"/>
      <c r="G151" s="64"/>
      <c r="H151" s="341"/>
      <c r="I151" s="341"/>
      <c r="J151" s="267"/>
    </row>
    <row r="152" spans="1:14" ht="15.75" hidden="1" thickBot="1" x14ac:dyDescent="0.3">
      <c r="A152" s="19">
        <v>6</v>
      </c>
      <c r="B152" s="907" t="s">
        <v>25</v>
      </c>
      <c r="C152" s="16"/>
      <c r="D152" s="93"/>
      <c r="E152" s="16"/>
      <c r="F152" s="342"/>
      <c r="G152" s="30"/>
      <c r="H152" s="629"/>
      <c r="I152" s="46"/>
      <c r="J152" s="267"/>
    </row>
    <row r="153" spans="1:14" hidden="1" x14ac:dyDescent="0.25">
      <c r="A153" s="8"/>
      <c r="B153" s="908"/>
      <c r="C153" s="6"/>
      <c r="D153" s="163"/>
      <c r="E153" s="6"/>
      <c r="F153" s="689"/>
      <c r="G153" s="23"/>
      <c r="H153" s="26"/>
      <c r="I153" s="32"/>
      <c r="J153" s="267"/>
    </row>
    <row r="154" spans="1:14" ht="15.75" hidden="1" thickBot="1" x14ac:dyDescent="0.3">
      <c r="A154" s="9"/>
      <c r="B154" s="679"/>
      <c r="C154" s="695"/>
      <c r="D154" s="82"/>
      <c r="E154" s="22"/>
      <c r="F154" s="547"/>
      <c r="G154" s="20"/>
      <c r="H154" s="51"/>
      <c r="I154" s="32"/>
      <c r="J154" s="267"/>
    </row>
    <row r="155" spans="1:14" ht="15.75" hidden="1" thickBot="1" x14ac:dyDescent="0.3">
      <c r="A155" s="63"/>
      <c r="B155" s="7"/>
      <c r="C155" s="7"/>
      <c r="D155" s="7"/>
      <c r="E155" s="7"/>
      <c r="F155" s="7"/>
      <c r="G155" s="406"/>
      <c r="H155" s="97"/>
      <c r="I155" s="391"/>
      <c r="J155" s="267"/>
      <c r="N155" s="43"/>
    </row>
    <row r="156" spans="1:14" ht="15.75" thickBot="1" x14ac:dyDescent="0.3">
      <c r="A156" s="882" t="s">
        <v>22</v>
      </c>
      <c r="B156" s="871"/>
      <c r="C156" s="871"/>
      <c r="D156" s="871"/>
      <c r="E156" s="871"/>
      <c r="F156" s="871"/>
      <c r="G156" s="883"/>
      <c r="H156" s="427">
        <f>SUM(H142:H155)</f>
        <v>0</v>
      </c>
      <c r="I156" s="427">
        <f t="shared" ref="I156:J156" si="5">SUM(I148:I155)</f>
        <v>0</v>
      </c>
      <c r="J156" s="427">
        <f t="shared" si="5"/>
        <v>0</v>
      </c>
    </row>
    <row r="157" spans="1:14" hidden="1" x14ac:dyDescent="0.25">
      <c r="A157" s="897">
        <v>1</v>
      </c>
      <c r="B157" s="811" t="s">
        <v>44</v>
      </c>
      <c r="C157" s="93"/>
      <c r="D157" s="93"/>
      <c r="E157" s="19"/>
      <c r="F157" s="814"/>
      <c r="G157" s="30"/>
      <c r="H157" s="629"/>
      <c r="I157" s="595"/>
      <c r="J157" s="292"/>
    </row>
    <row r="158" spans="1:14" ht="15.75" hidden="1" thickBot="1" x14ac:dyDescent="0.3">
      <c r="A158" s="898"/>
      <c r="B158" s="810"/>
      <c r="C158" s="82"/>
      <c r="D158" s="82"/>
      <c r="E158" s="9"/>
      <c r="F158" s="547"/>
      <c r="G158" s="20"/>
      <c r="H158" s="51"/>
      <c r="I158" s="595"/>
      <c r="J158" s="253"/>
    </row>
    <row r="159" spans="1:14" ht="15.75" hidden="1" thickBot="1" x14ac:dyDescent="0.3">
      <c r="A159" s="811">
        <v>2</v>
      </c>
      <c r="B159" s="813" t="s">
        <v>44</v>
      </c>
      <c r="C159" s="91"/>
      <c r="D159" s="19"/>
      <c r="E159" s="93"/>
      <c r="F159" s="434"/>
      <c r="G159" s="23"/>
      <c r="H159" s="48"/>
      <c r="I159" s="416"/>
      <c r="J159" s="48"/>
    </row>
    <row r="160" spans="1:14" ht="15.75" hidden="1" thickBot="1" x14ac:dyDescent="0.3">
      <c r="A160" s="810"/>
      <c r="B160" s="961"/>
      <c r="C160" s="95"/>
      <c r="D160" s="8"/>
      <c r="E160" s="163"/>
      <c r="F160" s="689"/>
      <c r="G160" s="23"/>
      <c r="H160" s="26"/>
      <c r="I160" s="113"/>
      <c r="J160" s="251"/>
    </row>
    <row r="161" spans="1:15" ht="15.75" hidden="1" thickBot="1" x14ac:dyDescent="0.3">
      <c r="A161" s="681"/>
      <c r="B161" s="853"/>
      <c r="C161" s="28"/>
      <c r="D161" s="82"/>
      <c r="E161" s="22"/>
      <c r="F161" s="547"/>
      <c r="G161" s="20"/>
      <c r="H161" s="51"/>
      <c r="I161" s="288"/>
      <c r="J161" s="269"/>
    </row>
    <row r="162" spans="1:15" ht="15.75" hidden="1" thickBot="1" x14ac:dyDescent="0.3">
      <c r="A162" s="961">
        <v>3</v>
      </c>
      <c r="B162" s="1033" t="s">
        <v>44</v>
      </c>
      <c r="C162" s="93"/>
      <c r="D162" s="16"/>
      <c r="E162" s="19"/>
      <c r="F162" s="815"/>
      <c r="G162" s="23"/>
      <c r="H162" s="48"/>
      <c r="I162" s="75"/>
      <c r="J162" s="579"/>
      <c r="O162" s="43"/>
    </row>
    <row r="163" spans="1:15" ht="15.75" hidden="1" thickBot="1" x14ac:dyDescent="0.3">
      <c r="A163" s="853"/>
      <c r="B163" s="900"/>
      <c r="C163" s="163"/>
      <c r="D163" s="6"/>
      <c r="E163" s="8"/>
      <c r="F163" s="153"/>
      <c r="G163" s="232"/>
      <c r="H163" s="272"/>
      <c r="I163" s="346"/>
      <c r="J163" s="253"/>
    </row>
    <row r="164" spans="1:15" hidden="1" x14ac:dyDescent="0.25">
      <c r="A164" s="1029">
        <v>2</v>
      </c>
      <c r="B164" s="897" t="s">
        <v>44</v>
      </c>
      <c r="C164" s="93"/>
      <c r="D164" s="16"/>
      <c r="E164" s="93"/>
      <c r="F164" s="738"/>
      <c r="G164" s="23"/>
      <c r="H164" s="48"/>
      <c r="I164" s="264"/>
      <c r="J164" s="253"/>
    </row>
    <row r="165" spans="1:15" ht="15.75" hidden="1" thickBot="1" x14ac:dyDescent="0.3">
      <c r="A165" s="1030"/>
      <c r="B165" s="898"/>
      <c r="C165" s="95"/>
      <c r="D165" s="6"/>
      <c r="E165" s="163"/>
      <c r="F165" s="151"/>
      <c r="G165" s="23"/>
      <c r="H165" s="26"/>
      <c r="I165" s="264"/>
      <c r="J165" s="253"/>
    </row>
    <row r="166" spans="1:15" ht="15.75" thickBot="1" x14ac:dyDescent="0.3">
      <c r="A166" s="1031" t="s">
        <v>45</v>
      </c>
      <c r="B166" s="1032"/>
      <c r="C166" s="1032"/>
      <c r="D166" s="1032"/>
      <c r="E166" s="1032"/>
      <c r="F166" s="899"/>
      <c r="G166" s="899"/>
      <c r="H166" s="439">
        <f>SUM(H157:H165)</f>
        <v>0</v>
      </c>
      <c r="I166" s="439">
        <f t="shared" ref="I166:J166" si="6">I157+I158+I159+I160+I164+I165</f>
        <v>0</v>
      </c>
      <c r="J166" s="439">
        <f t="shared" si="6"/>
        <v>0</v>
      </c>
    </row>
    <row r="167" spans="1:15" ht="15.75" thickBot="1" x14ac:dyDescent="0.3">
      <c r="A167" s="882" t="s">
        <v>19</v>
      </c>
      <c r="B167" s="871"/>
      <c r="C167" s="871"/>
      <c r="D167" s="871"/>
      <c r="E167" s="871"/>
      <c r="F167" s="871"/>
      <c r="G167" s="871"/>
      <c r="H167" s="427">
        <f>H27+H51+H68+H75+H141+H156+H166+H62+H91</f>
        <v>11778.36</v>
      </c>
      <c r="I167" s="427">
        <f>I27+I51+I68+I75+I141+I156+I166+I62</f>
        <v>0</v>
      </c>
      <c r="J167" s="427">
        <f>J27+J51+J68+J75+J141+J156+J166+J62+J91</f>
        <v>0</v>
      </c>
    </row>
    <row r="169" spans="1:15" x14ac:dyDescent="0.25">
      <c r="C169" s="926"/>
      <c r="D169" s="926"/>
      <c r="E169" s="926"/>
      <c r="F169" s="926"/>
    </row>
    <row r="170" spans="1:15" x14ac:dyDescent="0.25">
      <c r="C170" s="926"/>
      <c r="D170" s="926"/>
    </row>
    <row r="171" spans="1:15" x14ac:dyDescent="0.25">
      <c r="C171" s="926"/>
      <c r="D171" s="926"/>
      <c r="E171" s="926"/>
      <c r="F171" s="926"/>
    </row>
  </sheetData>
  <mergeCells count="74">
    <mergeCell ref="C169:D169"/>
    <mergeCell ref="C170:D170"/>
    <mergeCell ref="C171:D171"/>
    <mergeCell ref="E169:F169"/>
    <mergeCell ref="E171:F171"/>
    <mergeCell ref="A167:G167"/>
    <mergeCell ref="A112:A113"/>
    <mergeCell ref="A114:A116"/>
    <mergeCell ref="A141:G141"/>
    <mergeCell ref="A148:A149"/>
    <mergeCell ref="B150:B151"/>
    <mergeCell ref="B164:B165"/>
    <mergeCell ref="B148:B149"/>
    <mergeCell ref="B152:B153"/>
    <mergeCell ref="A162:A163"/>
    <mergeCell ref="B142:B143"/>
    <mergeCell ref="B144:B145"/>
    <mergeCell ref="B146:B147"/>
    <mergeCell ref="A103:A104"/>
    <mergeCell ref="A105:A106"/>
    <mergeCell ref="A107:A109"/>
    <mergeCell ref="A164:A165"/>
    <mergeCell ref="A166:G166"/>
    <mergeCell ref="B162:B163"/>
    <mergeCell ref="A156:G156"/>
    <mergeCell ref="A157:A158"/>
    <mergeCell ref="B160:B161"/>
    <mergeCell ref="A110:A111"/>
    <mergeCell ref="A75:G75"/>
    <mergeCell ref="A97:A98"/>
    <mergeCell ref="A99:A100"/>
    <mergeCell ref="A101:A102"/>
    <mergeCell ref="A80:A90"/>
    <mergeCell ref="D80:D87"/>
    <mergeCell ref="A91:G91"/>
    <mergeCell ref="A92:A93"/>
    <mergeCell ref="A94:A96"/>
    <mergeCell ref="C28:C29"/>
    <mergeCell ref="A28:A29"/>
    <mergeCell ref="A66:A67"/>
    <mergeCell ref="A68:G68"/>
    <mergeCell ref="A69:A70"/>
    <mergeCell ref="B69:B74"/>
    <mergeCell ref="A6:A7"/>
    <mergeCell ref="A17:A20"/>
    <mergeCell ref="B5:H5"/>
    <mergeCell ref="H6:H7"/>
    <mergeCell ref="B24:B26"/>
    <mergeCell ref="C25:C26"/>
    <mergeCell ref="G6:G7"/>
    <mergeCell ref="A21:A22"/>
    <mergeCell ref="B6:B7"/>
    <mergeCell ref="C6:C7"/>
    <mergeCell ref="D6:D7"/>
    <mergeCell ref="E6:E7"/>
    <mergeCell ref="B17:B20"/>
    <mergeCell ref="B21:B22"/>
    <mergeCell ref="A23:A26"/>
    <mergeCell ref="A27:G27"/>
    <mergeCell ref="A76:A79"/>
    <mergeCell ref="E28:E29"/>
    <mergeCell ref="B32:B33"/>
    <mergeCell ref="A34:A35"/>
    <mergeCell ref="A51:G51"/>
    <mergeCell ref="A52:A53"/>
    <mergeCell ref="B54:B55"/>
    <mergeCell ref="B76:B79"/>
    <mergeCell ref="B56:B57"/>
    <mergeCell ref="B58:B59"/>
    <mergeCell ref="B60:B61"/>
    <mergeCell ref="A62:G62"/>
    <mergeCell ref="B34:B35"/>
    <mergeCell ref="B52:B53"/>
    <mergeCell ref="B28:B29"/>
  </mergeCells>
  <pageMargins left="0" right="0" top="0" bottom="0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68"/>
  <sheetViews>
    <sheetView workbookViewId="0">
      <selection activeCell="D70" sqref="D70:L75"/>
    </sheetView>
  </sheetViews>
  <sheetFormatPr defaultRowHeight="15" x14ac:dyDescent="0.25"/>
  <cols>
    <col min="3" max="3" width="3.5703125" customWidth="1"/>
    <col min="4" max="4" width="26.85546875" customWidth="1"/>
    <col min="5" max="5" width="15.28515625" customWidth="1"/>
    <col min="6" max="6" width="14.7109375" customWidth="1"/>
    <col min="7" max="7" width="16.28515625" customWidth="1"/>
    <col min="8" max="8" width="14" customWidth="1"/>
    <col min="9" max="9" width="20.140625" customWidth="1"/>
    <col min="10" max="10" width="17.7109375" customWidth="1"/>
    <col min="11" max="11" width="4.140625" customWidth="1"/>
  </cols>
  <sheetData>
    <row r="3" spans="3:10" x14ac:dyDescent="0.25">
      <c r="D3" s="10" t="s">
        <v>93</v>
      </c>
    </row>
    <row r="4" spans="3:10" ht="15.75" x14ac:dyDescent="0.25">
      <c r="C4" s="13"/>
      <c r="D4" s="13"/>
      <c r="E4" s="13"/>
      <c r="F4" s="14" t="s">
        <v>101</v>
      </c>
      <c r="G4" s="14"/>
      <c r="H4" s="13"/>
      <c r="I4" s="15" t="s">
        <v>14</v>
      </c>
    </row>
    <row r="6" spans="3:10" ht="15.75" thickBot="1" x14ac:dyDescent="0.3">
      <c r="J6" s="10"/>
    </row>
    <row r="7" spans="3:10" ht="26.25" x14ac:dyDescent="0.25">
      <c r="C7" s="5" t="s">
        <v>0</v>
      </c>
      <c r="D7" s="2" t="s">
        <v>1</v>
      </c>
      <c r="E7" s="164" t="s">
        <v>27</v>
      </c>
      <c r="F7" s="2" t="s">
        <v>2</v>
      </c>
      <c r="G7" s="3" t="s">
        <v>3</v>
      </c>
      <c r="H7" s="3" t="s">
        <v>12</v>
      </c>
      <c r="I7" s="229" t="s">
        <v>4</v>
      </c>
      <c r="J7" s="237" t="s">
        <v>61</v>
      </c>
    </row>
    <row r="8" spans="3:10" ht="15.75" thickBot="1" x14ac:dyDescent="0.3">
      <c r="C8" s="17" t="s">
        <v>5</v>
      </c>
      <c r="D8" s="4"/>
      <c r="E8" s="4"/>
      <c r="F8" s="4"/>
      <c r="G8" s="4" t="s">
        <v>6</v>
      </c>
      <c r="H8" s="4" t="s">
        <v>11</v>
      </c>
      <c r="I8" s="230" t="s">
        <v>7</v>
      </c>
      <c r="J8" s="86" t="s">
        <v>9</v>
      </c>
    </row>
    <row r="9" spans="3:10" hidden="1" x14ac:dyDescent="0.25">
      <c r="C9" s="158">
        <v>1</v>
      </c>
      <c r="D9" s="825" t="s">
        <v>63</v>
      </c>
      <c r="E9" s="163"/>
      <c r="F9" s="163"/>
      <c r="G9" s="163"/>
      <c r="H9" s="156"/>
      <c r="I9" s="23"/>
      <c r="J9" s="48"/>
    </row>
    <row r="10" spans="3:10" ht="15.75" hidden="1" thickBot="1" x14ac:dyDescent="0.3">
      <c r="C10" s="86"/>
      <c r="D10" s="826"/>
      <c r="E10" s="163"/>
      <c r="F10" s="163"/>
      <c r="G10" s="163"/>
      <c r="H10" s="219"/>
      <c r="I10" s="24"/>
      <c r="J10" s="656"/>
    </row>
    <row r="11" spans="3:10" ht="15.75" thickBot="1" x14ac:dyDescent="0.3">
      <c r="C11" s="158">
        <v>2</v>
      </c>
      <c r="D11" s="825" t="s">
        <v>197</v>
      </c>
      <c r="E11" s="205" t="s">
        <v>106</v>
      </c>
      <c r="F11" s="16" t="s">
        <v>110</v>
      </c>
      <c r="G11" s="19" t="s">
        <v>232</v>
      </c>
      <c r="H11" s="65" t="s">
        <v>173</v>
      </c>
      <c r="I11" s="23" t="s">
        <v>234</v>
      </c>
      <c r="J11" s="52">
        <v>4863.6400000000003</v>
      </c>
    </row>
    <row r="12" spans="3:10" ht="15.75" thickBot="1" x14ac:dyDescent="0.3">
      <c r="C12" s="71"/>
      <c r="D12" s="842"/>
      <c r="E12" s="142" t="s">
        <v>233</v>
      </c>
      <c r="F12" s="6"/>
      <c r="G12" s="8"/>
      <c r="H12" s="832"/>
      <c r="I12" s="50"/>
      <c r="J12" s="26"/>
    </row>
    <row r="13" spans="3:10" hidden="1" x14ac:dyDescent="0.25">
      <c r="C13" s="158">
        <v>3</v>
      </c>
      <c r="D13" s="825" t="s">
        <v>197</v>
      </c>
      <c r="E13" s="205"/>
      <c r="F13" s="93"/>
      <c r="G13" s="16"/>
      <c r="H13" s="156"/>
      <c r="I13" s="23"/>
      <c r="J13" s="48"/>
    </row>
    <row r="14" spans="3:10" ht="15.75" hidden="1" thickBot="1" x14ac:dyDescent="0.3">
      <c r="C14" s="86"/>
      <c r="D14" s="653"/>
      <c r="E14" s="142"/>
      <c r="F14" s="163"/>
      <c r="G14" s="6"/>
      <c r="H14" s="207"/>
      <c r="I14" s="73"/>
      <c r="J14" s="272"/>
    </row>
    <row r="15" spans="3:10" ht="15.75" thickBot="1" x14ac:dyDescent="0.3">
      <c r="C15" s="848" t="s">
        <v>198</v>
      </c>
      <c r="D15" s="849"/>
      <c r="E15" s="849"/>
      <c r="F15" s="849"/>
      <c r="G15" s="849"/>
      <c r="H15" s="849"/>
      <c r="I15" s="849"/>
      <c r="J15" s="454">
        <f>J9+J10+J11+J13+J12</f>
        <v>4863.6400000000003</v>
      </c>
    </row>
    <row r="16" spans="3:10" x14ac:dyDescent="0.25">
      <c r="C16" s="158">
        <v>1</v>
      </c>
      <c r="D16" s="991" t="s">
        <v>28</v>
      </c>
      <c r="E16" s="163" t="s">
        <v>106</v>
      </c>
      <c r="F16" s="6" t="s">
        <v>148</v>
      </c>
      <c r="G16" s="163" t="s">
        <v>214</v>
      </c>
      <c r="H16" s="121" t="s">
        <v>173</v>
      </c>
      <c r="I16" s="23" t="s">
        <v>216</v>
      </c>
      <c r="J16" s="65">
        <v>363.52</v>
      </c>
    </row>
    <row r="17" spans="3:12" ht="15.75" thickBot="1" x14ac:dyDescent="0.3">
      <c r="C17" s="71"/>
      <c r="D17" s="992"/>
      <c r="E17" s="163" t="s">
        <v>215</v>
      </c>
      <c r="F17" s="6"/>
      <c r="G17" s="163"/>
      <c r="H17" s="120"/>
      <c r="I17" s="23"/>
      <c r="J17" s="31"/>
    </row>
    <row r="18" spans="3:12" ht="15.75" hidden="1" thickBot="1" x14ac:dyDescent="0.3">
      <c r="C18" s="100"/>
      <c r="D18" s="664"/>
      <c r="E18" s="82"/>
      <c r="F18" s="819"/>
      <c r="G18" s="105"/>
      <c r="H18" s="716"/>
      <c r="I18" s="59"/>
      <c r="J18" s="368"/>
    </row>
    <row r="19" spans="3:12" x14ac:dyDescent="0.25">
      <c r="C19" s="329">
        <v>2</v>
      </c>
      <c r="D19" s="991" t="s">
        <v>28</v>
      </c>
      <c r="E19" s="93" t="s">
        <v>106</v>
      </c>
      <c r="F19" s="16" t="s">
        <v>119</v>
      </c>
      <c r="G19" s="93" t="s">
        <v>217</v>
      </c>
      <c r="H19" s="121" t="s">
        <v>173</v>
      </c>
      <c r="I19" s="50" t="s">
        <v>219</v>
      </c>
      <c r="J19" s="65">
        <v>2771.82</v>
      </c>
    </row>
    <row r="20" spans="3:12" ht="15.75" thickBot="1" x14ac:dyDescent="0.3">
      <c r="C20" s="189"/>
      <c r="D20" s="993"/>
      <c r="E20" s="163" t="s">
        <v>218</v>
      </c>
      <c r="F20" s="6"/>
      <c r="G20" s="163"/>
      <c r="H20" s="120"/>
      <c r="I20" s="50"/>
      <c r="J20" s="65"/>
    </row>
    <row r="21" spans="3:12" x14ac:dyDescent="0.25">
      <c r="C21" s="329">
        <v>3</v>
      </c>
      <c r="D21" s="991" t="s">
        <v>28</v>
      </c>
      <c r="E21" s="16" t="s">
        <v>106</v>
      </c>
      <c r="F21" s="93" t="s">
        <v>125</v>
      </c>
      <c r="G21" s="16" t="s">
        <v>220</v>
      </c>
      <c r="H21" s="156" t="s">
        <v>173</v>
      </c>
      <c r="I21" s="23" t="s">
        <v>222</v>
      </c>
      <c r="J21" s="65">
        <v>279.45999999999998</v>
      </c>
    </row>
    <row r="22" spans="3:12" ht="15.75" thickBot="1" x14ac:dyDescent="0.3">
      <c r="C22" s="344"/>
      <c r="D22" s="992"/>
      <c r="E22" s="6" t="s">
        <v>221</v>
      </c>
      <c r="F22" s="163"/>
      <c r="G22" s="6"/>
      <c r="H22" s="120"/>
      <c r="I22" s="54"/>
      <c r="J22" s="65"/>
    </row>
    <row r="23" spans="3:12" x14ac:dyDescent="0.25">
      <c r="C23" s="713">
        <v>4</v>
      </c>
      <c r="D23" s="991" t="s">
        <v>28</v>
      </c>
      <c r="E23" s="93" t="s">
        <v>106</v>
      </c>
      <c r="F23" s="16" t="s">
        <v>131</v>
      </c>
      <c r="G23" s="93" t="s">
        <v>223</v>
      </c>
      <c r="H23" s="121" t="s">
        <v>173</v>
      </c>
      <c r="I23" s="23" t="s">
        <v>225</v>
      </c>
      <c r="J23" s="65">
        <v>2117.2600000000002</v>
      </c>
    </row>
    <row r="24" spans="3:12" ht="15.75" thickBot="1" x14ac:dyDescent="0.3">
      <c r="C24" s="843"/>
      <c r="D24" s="992"/>
      <c r="E24" s="163" t="s">
        <v>224</v>
      </c>
      <c r="F24" s="6"/>
      <c r="G24" s="163"/>
      <c r="H24" s="55"/>
      <c r="I24" s="24"/>
      <c r="J24" s="66"/>
    </row>
    <row r="25" spans="3:12" x14ac:dyDescent="0.25">
      <c r="C25" s="713">
        <v>5</v>
      </c>
      <c r="D25" s="991" t="s">
        <v>28</v>
      </c>
      <c r="E25" s="93" t="s">
        <v>106</v>
      </c>
      <c r="F25" s="16" t="s">
        <v>122</v>
      </c>
      <c r="G25" s="93" t="s">
        <v>226</v>
      </c>
      <c r="H25" s="120" t="s">
        <v>173</v>
      </c>
      <c r="I25" s="23" t="s">
        <v>228</v>
      </c>
      <c r="J25" s="65">
        <v>340.71</v>
      </c>
    </row>
    <row r="26" spans="3:12" ht="15.75" thickBot="1" x14ac:dyDescent="0.3">
      <c r="C26" s="715"/>
      <c r="D26" s="993"/>
      <c r="E26" s="163" t="s">
        <v>227</v>
      </c>
      <c r="F26" s="6"/>
      <c r="G26" s="163"/>
      <c r="H26" s="122"/>
      <c r="I26" s="20"/>
      <c r="J26" s="248"/>
    </row>
    <row r="27" spans="3:12" hidden="1" x14ac:dyDescent="0.25">
      <c r="C27" s="843">
        <v>6</v>
      </c>
      <c r="D27" s="992" t="s">
        <v>28</v>
      </c>
      <c r="E27" s="91"/>
      <c r="F27" s="677"/>
      <c r="G27" s="93"/>
      <c r="H27" s="120"/>
      <c r="I27" s="23"/>
      <c r="J27" s="65"/>
    </row>
    <row r="28" spans="3:12" ht="15.75" hidden="1" thickBot="1" x14ac:dyDescent="0.3">
      <c r="C28" s="843"/>
      <c r="D28" s="993"/>
      <c r="E28" s="95"/>
      <c r="F28" s="818"/>
      <c r="G28" s="163"/>
      <c r="H28" s="120"/>
      <c r="I28" s="23"/>
      <c r="J28" s="65"/>
    </row>
    <row r="29" spans="3:12" hidden="1" x14ac:dyDescent="0.25">
      <c r="C29" s="713">
        <v>7</v>
      </c>
      <c r="D29" s="991" t="s">
        <v>28</v>
      </c>
      <c r="E29" s="91"/>
      <c r="F29" s="677"/>
      <c r="G29" s="93"/>
      <c r="H29" s="120"/>
      <c r="I29" s="23"/>
      <c r="J29" s="65"/>
    </row>
    <row r="30" spans="3:12" ht="15.75" hidden="1" thickBot="1" x14ac:dyDescent="0.3">
      <c r="C30" s="715"/>
      <c r="D30" s="993"/>
      <c r="E30" s="95"/>
      <c r="F30" s="6"/>
      <c r="G30" s="163"/>
      <c r="H30" s="120"/>
      <c r="I30" s="23"/>
      <c r="J30" s="65"/>
    </row>
    <row r="31" spans="3:12" ht="15.75" hidden="1" thickBot="1" x14ac:dyDescent="0.3">
      <c r="C31" s="715"/>
      <c r="D31" s="844"/>
      <c r="E31" s="25"/>
      <c r="F31" s="6"/>
      <c r="G31" s="6"/>
      <c r="H31" s="120"/>
      <c r="I31" s="23"/>
      <c r="J31" s="65"/>
    </row>
    <row r="32" spans="3:12" ht="15.75" thickBot="1" x14ac:dyDescent="0.3">
      <c r="C32" s="856" t="s">
        <v>23</v>
      </c>
      <c r="D32" s="990"/>
      <c r="E32" s="990"/>
      <c r="F32" s="990"/>
      <c r="G32" s="990"/>
      <c r="H32" s="990"/>
      <c r="I32" s="990"/>
      <c r="J32" s="445">
        <f>SUM(J16:J31)</f>
        <v>5872.77</v>
      </c>
      <c r="L32" s="43"/>
    </row>
    <row r="33" spans="3:10" hidden="1" x14ac:dyDescent="0.25">
      <c r="C33" s="389">
        <v>1</v>
      </c>
      <c r="D33" s="226" t="s">
        <v>33</v>
      </c>
      <c r="E33" s="93"/>
      <c r="F33" s="16"/>
      <c r="G33" s="93"/>
      <c r="H33" s="37"/>
      <c r="I33" s="50"/>
      <c r="J33" s="150"/>
    </row>
    <row r="34" spans="3:10" ht="15.75" hidden="1" thickBot="1" x14ac:dyDescent="0.3">
      <c r="C34" s="138"/>
      <c r="D34" s="160"/>
      <c r="E34" s="163"/>
      <c r="F34" s="6"/>
      <c r="G34" s="163"/>
      <c r="H34" s="37"/>
      <c r="I34" s="50"/>
      <c r="J34" s="150"/>
    </row>
    <row r="35" spans="3:10" hidden="1" x14ac:dyDescent="0.25">
      <c r="C35" s="88">
        <v>2</v>
      </c>
      <c r="D35" s="473" t="s">
        <v>33</v>
      </c>
      <c r="E35" s="27"/>
      <c r="F35" s="93"/>
      <c r="G35" s="311"/>
      <c r="H35" s="156"/>
      <c r="I35" s="23"/>
      <c r="J35" s="150"/>
    </row>
    <row r="36" spans="3:10" ht="15.75" hidden="1" thickBot="1" x14ac:dyDescent="0.3">
      <c r="C36" s="138"/>
      <c r="D36" s="160"/>
      <c r="E36" s="25"/>
      <c r="F36" s="163"/>
      <c r="G36" s="278"/>
      <c r="H36" s="123"/>
      <c r="I36" s="235"/>
      <c r="J36" s="269"/>
    </row>
    <row r="37" spans="3:10" ht="15.75" thickBot="1" x14ac:dyDescent="0.3">
      <c r="C37" s="882" t="s">
        <v>34</v>
      </c>
      <c r="D37" s="871"/>
      <c r="E37" s="871"/>
      <c r="F37" s="871"/>
      <c r="G37" s="871"/>
      <c r="H37" s="871"/>
      <c r="I37" s="871"/>
      <c r="J37" s="427">
        <f>SUM(J33:J36)</f>
        <v>0</v>
      </c>
    </row>
    <row r="38" spans="3:10" hidden="1" x14ac:dyDescent="0.25">
      <c r="C38" s="824">
        <v>1</v>
      </c>
      <c r="D38" s="829" t="s">
        <v>67</v>
      </c>
      <c r="E38" s="91"/>
      <c r="F38" s="16"/>
      <c r="G38" s="93"/>
      <c r="H38" s="37"/>
      <c r="I38" s="23"/>
      <c r="J38" s="150"/>
    </row>
    <row r="39" spans="3:10" ht="15.75" hidden="1" thickBot="1" x14ac:dyDescent="0.3">
      <c r="C39" s="830"/>
      <c r="D39" s="836"/>
      <c r="E39" s="95"/>
      <c r="F39" s="6"/>
      <c r="G39" s="163"/>
      <c r="H39" s="37"/>
      <c r="I39" s="23"/>
      <c r="J39" s="52"/>
    </row>
    <row r="40" spans="3:10" hidden="1" x14ac:dyDescent="0.25">
      <c r="C40" s="824">
        <v>2</v>
      </c>
      <c r="D40" s="829" t="s">
        <v>67</v>
      </c>
      <c r="E40" s="93"/>
      <c r="F40" s="16"/>
      <c r="G40" s="93"/>
      <c r="H40" s="37"/>
      <c r="I40" s="23"/>
      <c r="J40" s="65"/>
    </row>
    <row r="41" spans="3:10" ht="15.75" hidden="1" thickBot="1" x14ac:dyDescent="0.3">
      <c r="C41" s="830"/>
      <c r="D41" s="836"/>
      <c r="E41" s="163"/>
      <c r="F41" s="6"/>
      <c r="G41" s="163"/>
      <c r="H41" s="37"/>
      <c r="I41" s="23"/>
      <c r="J41" s="65"/>
    </row>
    <row r="42" spans="3:10" hidden="1" x14ac:dyDescent="0.25">
      <c r="C42" s="829">
        <v>3</v>
      </c>
      <c r="D42" s="829" t="s">
        <v>67</v>
      </c>
      <c r="E42" s="163"/>
      <c r="F42" s="6"/>
      <c r="G42" s="8"/>
      <c r="H42" s="832"/>
      <c r="I42" s="23"/>
      <c r="J42" s="65"/>
    </row>
    <row r="43" spans="3:10" ht="15.75" hidden="1" thickBot="1" x14ac:dyDescent="0.3">
      <c r="C43" s="343"/>
      <c r="D43" s="343"/>
      <c r="E43" s="163"/>
      <c r="F43" s="6"/>
      <c r="G43" s="8"/>
      <c r="H43" s="832"/>
      <c r="I43" s="23"/>
      <c r="J43" s="56"/>
    </row>
    <row r="44" spans="3:10" ht="15.75" hidden="1" thickBot="1" x14ac:dyDescent="0.3">
      <c r="C44" s="343"/>
      <c r="D44" s="831"/>
      <c r="E44" s="82"/>
      <c r="F44" s="22"/>
      <c r="G44" s="9"/>
      <c r="H44" s="46"/>
      <c r="I44" s="20"/>
      <c r="J44" s="248"/>
    </row>
    <row r="45" spans="3:10" ht="15.75" thickBot="1" x14ac:dyDescent="0.3">
      <c r="C45" s="117"/>
      <c r="D45" s="841"/>
      <c r="E45" s="435"/>
      <c r="F45" s="835" t="s">
        <v>71</v>
      </c>
      <c r="G45" s="833"/>
      <c r="H45" s="452"/>
      <c r="I45" s="453"/>
      <c r="J45" s="737">
        <f>J42+J38+J40+J43+J44+J39+J41</f>
        <v>0</v>
      </c>
    </row>
    <row r="46" spans="3:10" x14ac:dyDescent="0.25">
      <c r="C46" s="866">
        <v>1</v>
      </c>
      <c r="D46" s="859" t="s">
        <v>30</v>
      </c>
      <c r="E46" s="93" t="s">
        <v>106</v>
      </c>
      <c r="F46" s="16" t="s">
        <v>105</v>
      </c>
      <c r="G46" s="19" t="s">
        <v>229</v>
      </c>
      <c r="H46" s="846" t="s">
        <v>173</v>
      </c>
      <c r="I46" s="50" t="s">
        <v>231</v>
      </c>
      <c r="J46" s="516">
        <v>1353.31</v>
      </c>
    </row>
    <row r="47" spans="3:10" ht="15.75" thickBot="1" x14ac:dyDescent="0.3">
      <c r="C47" s="988"/>
      <c r="D47" s="989"/>
      <c r="E47" s="163" t="s">
        <v>230</v>
      </c>
      <c r="F47" s="6"/>
      <c r="G47" s="8"/>
      <c r="H47" s="37"/>
      <c r="I47" s="23"/>
      <c r="J47" s="65"/>
    </row>
    <row r="48" spans="3:10" ht="15.75" hidden="1" thickBot="1" x14ac:dyDescent="0.3">
      <c r="C48" s="827"/>
      <c r="D48" s="161"/>
      <c r="E48" s="156"/>
      <c r="F48" s="23"/>
      <c r="G48" s="92"/>
      <c r="H48" s="730"/>
      <c r="I48" s="50"/>
      <c r="J48" s="150"/>
    </row>
    <row r="49" spans="3:10" ht="15.75" hidden="1" thickBot="1" x14ac:dyDescent="0.3">
      <c r="C49" s="298"/>
      <c r="D49" s="467"/>
      <c r="E49" s="828"/>
      <c r="F49" s="82"/>
      <c r="G49" s="110"/>
      <c r="H49" s="678"/>
      <c r="I49" s="50"/>
      <c r="J49" s="150"/>
    </row>
    <row r="50" spans="3:10" ht="15.75" thickBot="1" x14ac:dyDescent="0.3">
      <c r="C50" s="878" t="s">
        <v>17</v>
      </c>
      <c r="D50" s="879"/>
      <c r="E50" s="879"/>
      <c r="F50" s="879"/>
      <c r="G50" s="879"/>
      <c r="H50" s="879"/>
      <c r="I50" s="879"/>
      <c r="J50" s="439">
        <f>J46+J47+J48+J49</f>
        <v>1353.31</v>
      </c>
    </row>
    <row r="51" spans="3:10" ht="15.75" thickBot="1" x14ac:dyDescent="0.3">
      <c r="C51" s="839">
        <v>1</v>
      </c>
      <c r="D51" s="829" t="s">
        <v>44</v>
      </c>
      <c r="E51" s="6" t="s">
        <v>106</v>
      </c>
      <c r="F51" s="93" t="s">
        <v>113</v>
      </c>
      <c r="G51" s="6" t="s">
        <v>211</v>
      </c>
      <c r="H51" s="847" t="s">
        <v>187</v>
      </c>
      <c r="I51" s="23" t="s">
        <v>213</v>
      </c>
      <c r="J51" s="416">
        <v>1535.55</v>
      </c>
    </row>
    <row r="52" spans="3:10" ht="15.75" thickBot="1" x14ac:dyDescent="0.3">
      <c r="C52" s="839"/>
      <c r="D52" s="748"/>
      <c r="E52" s="6" t="s">
        <v>212</v>
      </c>
      <c r="F52" s="163"/>
      <c r="G52" s="6"/>
      <c r="H52" s="749"/>
      <c r="I52" s="728"/>
      <c r="J52" s="48"/>
    </row>
    <row r="53" spans="3:10" ht="15.75" hidden="1" thickBot="1" x14ac:dyDescent="0.3">
      <c r="C53" s="839">
        <v>2</v>
      </c>
      <c r="D53" s="829" t="s">
        <v>44</v>
      </c>
      <c r="E53" s="801"/>
      <c r="F53" s="19"/>
      <c r="G53" s="93"/>
      <c r="H53" s="802"/>
      <c r="I53" s="50"/>
      <c r="J53" s="52"/>
    </row>
    <row r="54" spans="3:10" ht="15.75" hidden="1" thickBot="1" x14ac:dyDescent="0.3">
      <c r="C54" s="839"/>
      <c r="D54" s="748"/>
      <c r="E54" s="837"/>
      <c r="F54" s="8"/>
      <c r="G54" s="163"/>
      <c r="H54" s="749"/>
      <c r="I54" s="728"/>
      <c r="J54" s="48"/>
    </row>
    <row r="55" spans="3:10" ht="15.75" hidden="1" thickBot="1" x14ac:dyDescent="0.3">
      <c r="C55" s="839">
        <v>3</v>
      </c>
      <c r="D55" s="829" t="s">
        <v>44</v>
      </c>
      <c r="E55" s="93"/>
      <c r="F55" s="19"/>
      <c r="G55" s="93"/>
      <c r="H55" s="802"/>
      <c r="I55" s="23"/>
      <c r="J55" s="207"/>
    </row>
    <row r="56" spans="3:10" ht="15.75" hidden="1" thickBot="1" x14ac:dyDescent="0.3">
      <c r="C56" s="839"/>
      <c r="D56" s="748"/>
      <c r="E56" s="163"/>
      <c r="F56" s="8"/>
      <c r="G56" s="163"/>
      <c r="H56" s="749"/>
      <c r="I56" s="728"/>
      <c r="J56" s="48"/>
    </row>
    <row r="57" spans="3:10" hidden="1" x14ac:dyDescent="0.25">
      <c r="C57" s="839">
        <v>4</v>
      </c>
      <c r="D57" s="829" t="s">
        <v>44</v>
      </c>
      <c r="E57" s="93"/>
      <c r="F57" s="16"/>
      <c r="G57" s="93"/>
      <c r="H57" s="741"/>
      <c r="I57" s="23"/>
      <c r="J57" s="48"/>
    </row>
    <row r="58" spans="3:10" ht="15.75" hidden="1" thickBot="1" x14ac:dyDescent="0.3">
      <c r="C58" s="839"/>
      <c r="E58" s="163"/>
      <c r="F58" s="6"/>
      <c r="G58" s="163"/>
      <c r="H58" s="749"/>
      <c r="I58" s="728"/>
      <c r="J58" s="48"/>
    </row>
    <row r="59" spans="3:10" hidden="1" x14ac:dyDescent="0.25">
      <c r="C59" s="838">
        <v>5</v>
      </c>
      <c r="D59" s="829" t="s">
        <v>44</v>
      </c>
      <c r="E59" s="93"/>
      <c r="F59" s="16"/>
      <c r="G59" s="93"/>
      <c r="H59" s="741"/>
      <c r="I59" s="23"/>
      <c r="J59" s="150"/>
    </row>
    <row r="60" spans="3:10" ht="15.75" hidden="1" thickBot="1" x14ac:dyDescent="0.3">
      <c r="C60" s="834"/>
      <c r="D60" s="705"/>
      <c r="E60" s="163"/>
      <c r="F60" s="6"/>
      <c r="G60" s="163"/>
      <c r="H60" s="28"/>
      <c r="I60" s="74"/>
      <c r="J60" s="706"/>
    </row>
    <row r="61" spans="3:10" hidden="1" x14ac:dyDescent="0.25">
      <c r="C61" s="838">
        <v>6</v>
      </c>
      <c r="D61" s="829" t="s">
        <v>44</v>
      </c>
      <c r="E61" s="91"/>
      <c r="F61" s="19"/>
      <c r="G61" s="93"/>
      <c r="H61" s="741"/>
      <c r="I61" s="23"/>
      <c r="J61" s="48"/>
    </row>
    <row r="62" spans="3:10" ht="15.75" hidden="1" thickBot="1" x14ac:dyDescent="0.3">
      <c r="C62" s="834"/>
      <c r="D62" s="705"/>
      <c r="E62" s="95"/>
      <c r="F62" s="8"/>
      <c r="G62" s="163"/>
      <c r="H62" s="28"/>
      <c r="I62" s="74"/>
      <c r="J62" s="706"/>
    </row>
    <row r="63" spans="3:10" hidden="1" x14ac:dyDescent="0.25">
      <c r="C63" s="838">
        <v>7</v>
      </c>
      <c r="D63" s="829" t="s">
        <v>44</v>
      </c>
      <c r="E63" s="93"/>
      <c r="F63" s="16"/>
      <c r="G63" s="19"/>
      <c r="H63" s="802"/>
      <c r="I63" s="23"/>
      <c r="J63" s="150"/>
    </row>
    <row r="64" spans="3:10" ht="15.75" hidden="1" thickBot="1" x14ac:dyDescent="0.3">
      <c r="C64" s="834"/>
      <c r="D64" s="705"/>
      <c r="E64" s="163"/>
      <c r="F64" s="6"/>
      <c r="G64" s="8"/>
      <c r="H64" s="28"/>
      <c r="I64" s="74"/>
      <c r="J64" s="706"/>
    </row>
    <row r="65" spans="3:10" hidden="1" x14ac:dyDescent="0.25">
      <c r="C65" s="840">
        <v>8</v>
      </c>
      <c r="D65" s="117" t="s">
        <v>44</v>
      </c>
      <c r="E65" s="93"/>
      <c r="F65" s="16"/>
      <c r="G65" s="93"/>
      <c r="H65" s="719"/>
      <c r="I65" s="29"/>
      <c r="J65" s="48"/>
    </row>
    <row r="66" spans="3:10" ht="15.75" hidden="1" thickBot="1" x14ac:dyDescent="0.3">
      <c r="C66" s="830"/>
      <c r="D66" s="162"/>
      <c r="E66" s="95"/>
      <c r="F66" s="6"/>
      <c r="G66" s="163"/>
      <c r="H66" s="707"/>
      <c r="I66" s="33"/>
      <c r="J66" s="51"/>
    </row>
    <row r="67" spans="3:10" ht="15.75" thickBot="1" x14ac:dyDescent="0.3">
      <c r="C67" s="830"/>
      <c r="D67" s="871" t="s">
        <v>45</v>
      </c>
      <c r="E67" s="871"/>
      <c r="F67" s="871"/>
      <c r="G67" s="871"/>
      <c r="H67" s="871"/>
      <c r="I67" s="871"/>
      <c r="J67" s="446">
        <f>SUM(J51:J66)</f>
        <v>1535.55</v>
      </c>
    </row>
    <row r="68" spans="3:10" ht="15.75" thickBot="1" x14ac:dyDescent="0.3">
      <c r="C68" s="11"/>
      <c r="D68" s="12"/>
      <c r="E68" s="12"/>
      <c r="F68" s="871" t="s">
        <v>38</v>
      </c>
      <c r="G68" s="871"/>
      <c r="H68" s="12"/>
      <c r="I68" s="12"/>
      <c r="J68" s="427">
        <f>J15+J32+J37+J50+J67+J45</f>
        <v>13625.269999999999</v>
      </c>
    </row>
  </sheetData>
  <mergeCells count="15">
    <mergeCell ref="D25:D26"/>
    <mergeCell ref="C15:I15"/>
    <mergeCell ref="D16:D17"/>
    <mergeCell ref="D19:D20"/>
    <mergeCell ref="D21:D22"/>
    <mergeCell ref="D23:D24"/>
    <mergeCell ref="C50:I50"/>
    <mergeCell ref="D67:I67"/>
    <mergeCell ref="F68:G68"/>
    <mergeCell ref="D27:D28"/>
    <mergeCell ref="D29:D30"/>
    <mergeCell ref="C32:I32"/>
    <mergeCell ref="C37:I37"/>
    <mergeCell ref="C46:C47"/>
    <mergeCell ref="D46:D47"/>
  </mergeCells>
  <pageMargins left="0" right="0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40%CV  </vt:lpstr>
      <vt:lpstr>PNS CV</vt:lpstr>
      <vt:lpstr>TESTE</vt:lpstr>
      <vt:lpstr>40%FEB.25</vt:lpstr>
      <vt:lpstr>50%CV </vt:lpstr>
      <vt:lpstr>Unice CV </vt:lpstr>
      <vt:lpstr>lista E </vt:lpstr>
      <vt:lpstr>40% MAR.25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2025-05-29T08:47:29Z</cp:lastPrinted>
  <dcterms:created xsi:type="dcterms:W3CDTF">2018-07-04T12:33:56Z</dcterms:created>
  <dcterms:modified xsi:type="dcterms:W3CDTF">2025-05-29T11:09:40Z</dcterms:modified>
</cp:coreProperties>
</file>