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3"/>
  </bookViews>
  <sheets>
    <sheet name="PNS CV" sheetId="24" r:id="rId1"/>
    <sheet name="TESTE " sheetId="25" r:id="rId2"/>
    <sheet name="50%CV" sheetId="28" r:id="rId3"/>
    <sheet name="Unice CV" sheetId="29" r:id="rId4"/>
  </sheets>
  <calcPr calcId="145621"/>
</workbook>
</file>

<file path=xl/calcChain.xml><?xml version="1.0" encoding="utf-8"?>
<calcChain xmlns="http://schemas.openxmlformats.org/spreadsheetml/2006/main">
  <c r="H82" i="29" l="1"/>
  <c r="H32" i="29"/>
  <c r="H23" i="28"/>
  <c r="H27" i="29" l="1"/>
  <c r="H16" i="29" l="1"/>
  <c r="H76" i="29" l="1"/>
  <c r="H39" i="28" l="1"/>
  <c r="H23" i="25" l="1"/>
  <c r="I23" i="28" l="1"/>
  <c r="J23" i="28"/>
  <c r="I12" i="28"/>
  <c r="J12" i="28"/>
  <c r="I46" i="28"/>
  <c r="J46" i="28"/>
  <c r="I15" i="24" l="1"/>
  <c r="J15" i="24" l="1"/>
  <c r="J24" i="24" s="1"/>
  <c r="K15" i="24"/>
  <c r="K24" i="24" s="1"/>
  <c r="I76" i="29" l="1"/>
  <c r="J76" i="29"/>
  <c r="I53" i="29"/>
  <c r="J53" i="29"/>
  <c r="I40" i="29"/>
  <c r="J40" i="29"/>
  <c r="I27" i="29"/>
  <c r="J27" i="29"/>
  <c r="H46" i="28" l="1"/>
  <c r="J39" i="28"/>
  <c r="I55" i="25" l="1"/>
  <c r="J55" i="25"/>
  <c r="I23" i="25"/>
  <c r="J23" i="25"/>
  <c r="I19" i="25"/>
  <c r="J17" i="25"/>
  <c r="J18" i="25"/>
  <c r="J19" i="25" l="1"/>
  <c r="H40" i="29" l="1"/>
  <c r="I23" i="24" l="1"/>
  <c r="I18" i="24"/>
  <c r="I24" i="24" l="1"/>
  <c r="J81" i="29" l="1"/>
  <c r="I81" i="29"/>
  <c r="H81" i="29"/>
  <c r="H53" i="29"/>
  <c r="J32" i="29"/>
  <c r="I32" i="29"/>
  <c r="J16" i="29"/>
  <c r="I16" i="29"/>
  <c r="J31" i="28"/>
  <c r="J47" i="28" s="1"/>
  <c r="I31" i="28"/>
  <c r="H31" i="28"/>
  <c r="I28" i="28"/>
  <c r="H28" i="28"/>
  <c r="H12" i="28"/>
  <c r="H47" i="28" l="1"/>
  <c r="I47" i="28"/>
  <c r="I82" i="29"/>
  <c r="J82" i="29" l="1"/>
  <c r="H55" i="25" l="1"/>
  <c r="H41" i="25"/>
  <c r="J29" i="25"/>
  <c r="J56" i="25" s="1"/>
  <c r="I29" i="25"/>
  <c r="I56" i="25" s="1"/>
  <c r="H29" i="25"/>
  <c r="H19" i="25"/>
  <c r="H56" i="25" l="1"/>
</calcChain>
</file>

<file path=xl/sharedStrings.xml><?xml version="1.0" encoding="utf-8"?>
<sst xmlns="http://schemas.openxmlformats.org/spreadsheetml/2006/main" count="342" uniqueCount="155">
  <si>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</si>
  <si>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</si>
  <si>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</si>
  <si>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</si>
  <si>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</si>
  <si>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</si>
  <si>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</si>
  <si>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</si>
  <si>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</si>
  <si>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</si>
  <si>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</si>
  <si>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</si>
  <si>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</si>
  <si>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</si>
  <si>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</si>
  <si>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</si>
  <si>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</si>
  <si>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</si>
  <si>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</si>
  <si>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</si>
  <si>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</si>
  <si>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</si>
  <si>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</si>
  <si>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</si>
  <si>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</si>
  <si>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</si>
  <si>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</si>
  <si>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</si>
  <si>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PHARMA SA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</si>
  <si>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</si>
  <si>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</si>
  <si>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</si>
  <si>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PENSIONARI 50% cv</t>
  </si>
  <si>
    <t>TRADING</t>
  </si>
  <si>
    <t>FILDAS TRADING</t>
  </si>
  <si>
    <t>TOTAL FILDAS TRADING</t>
  </si>
  <si>
    <t>T O T A L  ALLIANCE HEALTHCARE</t>
  </si>
  <si>
    <t>TOTAL ALLIANCE HEALTHCARE</t>
  </si>
  <si>
    <t xml:space="preserve">FILDAS </t>
  </si>
  <si>
    <t>TOTAL  MEDIPLUS EXIM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</si>
  <si>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</si>
  <si>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</si>
  <si>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</si>
  <si>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</si>
  <si>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</si>
  <si>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</t>
  </si>
  <si>
    <t>decontare</t>
  </si>
  <si>
    <t>Propus spre</t>
  </si>
  <si>
    <t xml:space="preserve">TOTAL GENERAL </t>
  </si>
  <si>
    <t>PHARMA</t>
  </si>
  <si>
    <t>T O T A L  PHARMA</t>
  </si>
  <si>
    <t xml:space="preserve">                                                          TOTAL PHARMA SA</t>
  </si>
  <si>
    <t xml:space="preserve">FILDAS TRADING </t>
  </si>
  <si>
    <t>T O TAL DONA LOGISTICA</t>
  </si>
  <si>
    <t>T OTAL FILDAS TRADING</t>
  </si>
  <si>
    <t>ONCO CV</t>
  </si>
  <si>
    <t>Plata factura cesionata</t>
  </si>
  <si>
    <t>ALLIANCE HEALTHCARE</t>
  </si>
  <si>
    <t>PHARMAFARM</t>
  </si>
  <si>
    <t>TOTAL  DONA LOGISTICA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</si>
  <si>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</si>
  <si>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</si>
  <si>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</si>
  <si>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</si>
  <si>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</si>
  <si>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</si>
  <si>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>REMEDIUM</t>
  </si>
  <si>
    <t>LUANA FARM</t>
  </si>
  <si>
    <t>GENTIANA</t>
  </si>
  <si>
    <t>TOTAL ALLIANCE HEALTHCARE ROMANIA</t>
  </si>
  <si>
    <t>FEB.2025</t>
  </si>
  <si>
    <t>LUMILEVA FARM</t>
  </si>
  <si>
    <t>IAN.2025</t>
  </si>
  <si>
    <t>1114/24.01.2025</t>
  </si>
  <si>
    <t>931/30.01.2025</t>
  </si>
  <si>
    <t xml:space="preserve">HEALTHCARE </t>
  </si>
  <si>
    <t>Teste</t>
  </si>
  <si>
    <t>1295/06.02.2025</t>
  </si>
  <si>
    <t>359/04.02.2025</t>
  </si>
  <si>
    <t>1634/14.02.2025</t>
  </si>
  <si>
    <t>100/20.01.2025</t>
  </si>
  <si>
    <t>1097/03.02.202</t>
  </si>
  <si>
    <t>CRISFARMA</t>
  </si>
  <si>
    <t>50/03.02.2025</t>
  </si>
  <si>
    <t>1638/14.02.2025</t>
  </si>
  <si>
    <t>PLATI CESIUNI PROGRAME                MARTIE 2025</t>
  </si>
  <si>
    <t>PLATI CESIUNI TESTE       MARTIE 2025</t>
  </si>
  <si>
    <t>PLATI  CESIUNI       MARTIE 2025</t>
  </si>
  <si>
    <t>PLATI CESIUNI     MARTIE 2025</t>
  </si>
  <si>
    <t>98/16.01.2025</t>
  </si>
  <si>
    <t>1100/03.02.2025</t>
  </si>
  <si>
    <t>GE HOR 127/03.01.2025</t>
  </si>
  <si>
    <t>GENTIANA 343/03.01.2025</t>
  </si>
  <si>
    <t>CRISM 3445/31.12.2024</t>
  </si>
  <si>
    <t>CRISR 2761/31.12.2024</t>
  </si>
  <si>
    <t>CRISV 1947/31.12.2024</t>
  </si>
  <si>
    <t>Pensionari CV</t>
  </si>
  <si>
    <t>LUA 802/31.12.2024</t>
  </si>
  <si>
    <t>Unice CV</t>
  </si>
  <si>
    <t>GE HOR 125/03.01.2025</t>
  </si>
  <si>
    <t>R 831/03.01.2025</t>
  </si>
  <si>
    <t>LUM 1173/01.01.2025</t>
  </si>
  <si>
    <t>GENTIANA 341/03.01.2025</t>
  </si>
  <si>
    <t>CRISM 3446/31.12.2024</t>
  </si>
  <si>
    <t>CRISR 2762/31.12.2024</t>
  </si>
  <si>
    <t>CRISV 1948/31.12.2024</t>
  </si>
  <si>
    <t>LUA 803/31.12.2024</t>
  </si>
  <si>
    <t>SALIX</t>
  </si>
  <si>
    <t>66/06.02.2025</t>
  </si>
  <si>
    <t>2117/26.02.2025</t>
  </si>
  <si>
    <t>GALENIC-MOL</t>
  </si>
  <si>
    <t>60/06.02.2025</t>
  </si>
  <si>
    <t>2118/26.02.2025</t>
  </si>
  <si>
    <t>69/06.02.2025</t>
  </si>
  <si>
    <t>2120/26.02.2025</t>
  </si>
  <si>
    <t>COMIRO INVEST</t>
  </si>
  <si>
    <t>68/06.02.2025</t>
  </si>
  <si>
    <t>2121/26.02.2025</t>
  </si>
  <si>
    <t>EARLY MOON</t>
  </si>
  <si>
    <t>62/06.02.2025</t>
  </si>
  <si>
    <t>2122/26.02.2025</t>
  </si>
  <si>
    <t>NOVA APOTEKA</t>
  </si>
  <si>
    <t>59/06.02.2025</t>
  </si>
  <si>
    <t>2123/26.02.2025</t>
  </si>
  <si>
    <t>SILVER WOOLF</t>
  </si>
  <si>
    <t>64/06.02.2025</t>
  </si>
  <si>
    <t>2124/26.02.2025</t>
  </si>
  <si>
    <t>CRISFARM</t>
  </si>
  <si>
    <t>MMSAL 1191/08.01.2025</t>
  </si>
  <si>
    <t>GM 1435/03.01.2025</t>
  </si>
  <si>
    <t>GE GEN 0338/03.01.2025</t>
  </si>
  <si>
    <t>GE EN 00370/03.01.2025</t>
  </si>
  <si>
    <t>AQUA 1296/03.01.2025</t>
  </si>
  <si>
    <t>EM 337/03.01.2025</t>
  </si>
  <si>
    <t>NN 293/03.01.2025</t>
  </si>
  <si>
    <t>N 10530/03.01.2025</t>
  </si>
  <si>
    <t>SACA 1350/03.01.2025</t>
  </si>
  <si>
    <t>CLT 257/03.01.2025</t>
  </si>
  <si>
    <t>COAS 000245/03.01.2025</t>
  </si>
  <si>
    <t>GE GEN 0340/03.01.2025</t>
  </si>
  <si>
    <t>GE EN 00372/03.01.2025</t>
  </si>
  <si>
    <t>AQUA 1298/03.01.2025</t>
  </si>
  <si>
    <t>HEALTHCARE</t>
  </si>
  <si>
    <t>50496/30.12.25</t>
  </si>
  <si>
    <t>GE MOL 0000243/03.01.2025</t>
  </si>
  <si>
    <t>GE MOL 0000240/03.01.2025</t>
  </si>
  <si>
    <t>GE MOL 0000241/03.01.2025</t>
  </si>
  <si>
    <t>N 10532/03.01.2025</t>
  </si>
  <si>
    <t>MMSAL 1190/08.01.2025</t>
  </si>
  <si>
    <t>GE GEN 0337/03.01.2025</t>
  </si>
  <si>
    <t>GE EN 00369/03.01.2025</t>
  </si>
  <si>
    <t>N 10529/03.01.2025</t>
  </si>
  <si>
    <t>SACA 1349/03.01.2025</t>
  </si>
  <si>
    <t>COAS 000244/03.01.2025</t>
  </si>
  <si>
    <t>GM 1434/03.01.2025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</si>
</sst>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7" fillId="0" borderId="0"/>
    <xf numFmtId="0" fontId="19" fillId="3" borderId="61" applyNumberFormat="0" applyAlignment="0" applyProtection="0"/>
  </cellStyleXfs>
  <cellXfs count="570">
    <xf numFmtId="0" fontId="0" fillId="0" borderId="0" xfId="0"/>
    <xf numFmtId="0" fontId="9" fillId="0" borderId="0" xfId="0" applyFont="1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8" fillId="0" borderId="17" xfId="1" applyFont="1" applyBorder="1" applyAlignment="1">
      <alignment horizontal="center"/>
    </xf>
    <xf numFmtId="4" fontId="0" fillId="0" borderId="35" xfId="0" applyNumberFormat="1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39" xfId="0" applyBorder="1"/>
    <xf numFmtId="0" fontId="0" fillId="0" borderId="27" xfId="0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0" fillId="0" borderId="17" xfId="0" applyFont="1" applyBorder="1" applyAlignment="1"/>
    <xf numFmtId="0" fontId="0" fillId="0" borderId="43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8" fillId="0" borderId="5" xfId="1" applyFont="1" applyBorder="1" applyAlignment="1">
      <alignment horizontal="center"/>
    </xf>
    <xf numFmtId="4" fontId="0" fillId="0" borderId="30" xfId="0" applyNumberFormat="1" applyFill="1" applyBorder="1"/>
    <xf numFmtId="0" fontId="0" fillId="0" borderId="23" xfId="0" applyFill="1" applyBorder="1"/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2" xfId="0" applyBorder="1"/>
    <xf numFmtId="0" fontId="0" fillId="0" borderId="9" xfId="0" applyFill="1" applyBorder="1"/>
    <xf numFmtId="0" fontId="8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8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4" fillId="0" borderId="17" xfId="0" applyFont="1" applyBorder="1" applyAlignment="1">
      <alignment horizontal="right" vertical="top" wrapText="1"/>
    </xf>
    <xf numFmtId="0" fontId="8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8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7" fillId="0" borderId="52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0" fontId="0" fillId="0" borderId="10" xfId="0" applyFill="1" applyBorder="1"/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10" fillId="0" borderId="21" xfId="0" applyFont="1" applyBorder="1" applyAlignment="1"/>
    <xf numFmtId="0" fontId="8" fillId="0" borderId="25" xfId="1" applyFont="1" applyBorder="1" applyAlignment="1">
      <alignment horizontal="right"/>
    </xf>
    <xf numFmtId="0" fontId="8" fillId="0" borderId="26" xfId="1" applyFont="1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0" fillId="0" borderId="54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7" fillId="0" borderId="1" xfId="1" applyFont="1" applyBorder="1" applyAlignment="1">
      <alignment horizontal="right" vertical="top"/>
    </xf>
    <xf numFmtId="17" fontId="0" fillId="0" borderId="26" xfId="0" applyNumberFormat="1" applyBorder="1"/>
    <xf numFmtId="0" fontId="10" fillId="0" borderId="26" xfId="0" applyFont="1" applyBorder="1" applyAlignment="1">
      <alignment wrapText="1"/>
    </xf>
    <xf numFmtId="0" fontId="10" fillId="0" borderId="42" xfId="0" applyFont="1" applyBorder="1"/>
    <xf numFmtId="0" fontId="4" fillId="0" borderId="25" xfId="0" applyFont="1" applyBorder="1" applyAlignment="1">
      <alignment horizontal="center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48" xfId="0" applyFill="1" applyBorder="1"/>
    <xf numFmtId="0" fontId="7" fillId="0" borderId="28" xfId="1" applyFont="1" applyBorder="1" applyAlignment="1">
      <alignment horizontal="right" vertical="top"/>
    </xf>
    <xf numFmtId="0" fontId="6" fillId="0" borderId="3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14" fontId="0" fillId="0" borderId="54" xfId="0" applyNumberFormat="1" applyFill="1" applyBorder="1"/>
    <xf numFmtId="0" fontId="14" fillId="0" borderId="6" xfId="0" applyFont="1" applyBorder="1" applyAlignment="1">
      <alignment horizontal="right" vertical="top" wrapText="1"/>
    </xf>
    <xf numFmtId="4" fontId="10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62" xfId="0" applyBorder="1"/>
    <xf numFmtId="0" fontId="0" fillId="0" borderId="47" xfId="0" applyFill="1" applyBorder="1" applyAlignment="1">
      <alignment vertical="top"/>
    </xf>
    <xf numFmtId="0" fontId="14" fillId="0" borderId="10" xfId="0" applyFont="1" applyBorder="1" applyAlignment="1">
      <alignment horizontal="right" vertical="top" wrapText="1"/>
    </xf>
    <xf numFmtId="0" fontId="0" fillId="0" borderId="57" xfId="0" applyFill="1" applyBorder="1"/>
    <xf numFmtId="0" fontId="8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8" fillId="0" borderId="2" xfId="1" applyFont="1" applyBorder="1" applyAlignment="1">
      <alignment horizontal="center" wrapText="1"/>
    </xf>
    <xf numFmtId="0" fontId="20" fillId="2" borderId="70" xfId="2" applyFont="1" applyFill="1" applyBorder="1"/>
    <xf numFmtId="0" fontId="20" fillId="2" borderId="71" xfId="2" applyFont="1" applyFill="1" applyBorder="1"/>
    <xf numFmtId="0" fontId="20" fillId="2" borderId="73" xfId="2" applyFont="1" applyFill="1" applyBorder="1" applyAlignment="1">
      <alignment horizontal="center"/>
    </xf>
    <xf numFmtId="0" fontId="20" fillId="2" borderId="74" xfId="2" applyFont="1" applyFill="1" applyBorder="1" applyAlignment="1">
      <alignment horizontal="center"/>
    </xf>
    <xf numFmtId="0" fontId="20" fillId="2" borderId="73" xfId="2" applyFont="1" applyFill="1" applyBorder="1" applyAlignment="1">
      <alignment horizontal="right" wrapText="1"/>
    </xf>
    <xf numFmtId="0" fontId="17" fillId="2" borderId="74" xfId="2" applyFont="1" applyFill="1" applyBorder="1" applyAlignment="1">
      <alignment vertical="top"/>
    </xf>
    <xf numFmtId="0" fontId="20" fillId="2" borderId="75" xfId="2" applyFont="1" applyFill="1" applyBorder="1" applyAlignment="1">
      <alignment horizontal="center" wrapText="1"/>
    </xf>
    <xf numFmtId="0" fontId="17" fillId="2" borderId="79" xfId="2" applyFont="1" applyFill="1" applyBorder="1"/>
    <xf numFmtId="0" fontId="17" fillId="2" borderId="80" xfId="2" applyFont="1" applyFill="1" applyBorder="1"/>
    <xf numFmtId="0" fontId="17" fillId="2" borderId="70" xfId="2" applyFont="1" applyFill="1" applyBorder="1"/>
    <xf numFmtId="0" fontId="17" fillId="2" borderId="9" xfId="2" applyFont="1" applyFill="1" applyBorder="1"/>
    <xf numFmtId="0" fontId="17" fillId="2" borderId="75" xfId="2" applyFont="1" applyFill="1" applyBorder="1" applyAlignment="1">
      <alignment vertical="top"/>
    </xf>
    <xf numFmtId="0" fontId="20" fillId="2" borderId="85" xfId="2" applyFont="1" applyFill="1" applyBorder="1"/>
    <xf numFmtId="0" fontId="20" fillId="2" borderId="0" xfId="2" applyFont="1" applyFill="1" applyBorder="1"/>
    <xf numFmtId="0" fontId="0" fillId="0" borderId="12" xfId="0" applyBorder="1"/>
    <xf numFmtId="0" fontId="8" fillId="0" borderId="34" xfId="1" applyFont="1" applyBorder="1" applyAlignment="1">
      <alignment horizontal="center"/>
    </xf>
    <xf numFmtId="0" fontId="0" fillId="0" borderId="30" xfId="0" applyFont="1" applyFill="1" applyBorder="1"/>
    <xf numFmtId="0" fontId="0" fillId="0" borderId="44" xfId="0" applyFill="1" applyBorder="1"/>
    <xf numFmtId="0" fontId="8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4" xfId="0" applyFill="1" applyBorder="1" applyAlignment="1">
      <alignment horizontal="right"/>
    </xf>
    <xf numFmtId="0" fontId="20" fillId="2" borderId="78" xfId="2" applyFont="1" applyFill="1" applyBorder="1" applyAlignment="1">
      <alignment horizontal="right" wrapText="1"/>
    </xf>
    <xf numFmtId="0" fontId="20" fillId="2" borderId="80" xfId="2" applyFont="1" applyFill="1" applyBorder="1" applyAlignment="1">
      <alignment horizontal="right" wrapText="1"/>
    </xf>
    <xf numFmtId="49" fontId="20" fillId="2" borderId="87" xfId="2" applyNumberFormat="1" applyFont="1" applyFill="1" applyBorder="1" applyAlignment="1">
      <alignment vertical="top" wrapText="1"/>
    </xf>
    <xf numFmtId="49" fontId="20" fillId="2" borderId="88" xfId="2" applyNumberFormat="1" applyFont="1" applyFill="1" applyBorder="1" applyAlignment="1">
      <alignment vertical="top" wrapText="1"/>
    </xf>
    <xf numFmtId="0" fontId="0" fillId="0" borderId="53" xfId="0" applyFill="1" applyBorder="1"/>
    <xf numFmtId="49" fontId="0" fillId="0" borderId="52" xfId="0" applyNumberFormat="1" applyBorder="1"/>
    <xf numFmtId="0" fontId="4" fillId="0" borderId="54" xfId="0" applyFont="1" applyBorder="1" applyAlignment="1">
      <alignment horizontal="center"/>
    </xf>
    <xf numFmtId="0" fontId="0" fillId="0" borderId="55" xfId="0" applyFill="1" applyBorder="1"/>
    <xf numFmtId="0" fontId="21" fillId="0" borderId="2" xfId="0" applyFont="1" applyBorder="1" applyAlignment="1">
      <alignment horizontal="center"/>
    </xf>
    <xf numFmtId="0" fontId="8" fillId="0" borderId="54" xfId="1" applyFont="1" applyBorder="1" applyAlignment="1">
      <alignment horizontal="center" vertical="center"/>
    </xf>
    <xf numFmtId="0" fontId="8" fillId="0" borderId="23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84" xfId="0" applyBorder="1" applyAlignment="1">
      <alignment horizontal="right"/>
    </xf>
    <xf numFmtId="0" fontId="0" fillId="0" borderId="29" xfId="0" applyBorder="1" applyAlignment="1">
      <alignment horizontal="right"/>
    </xf>
    <xf numFmtId="0" fontId="8" fillId="0" borderId="26" xfId="1" applyFont="1" applyFill="1" applyBorder="1" applyAlignment="1">
      <alignment horizontal="center"/>
    </xf>
    <xf numFmtId="4" fontId="0" fillId="0" borderId="84" xfId="0" applyNumberFormat="1" applyBorder="1"/>
    <xf numFmtId="4" fontId="0" fillId="0" borderId="63" xfId="0" applyNumberFormat="1" applyBorder="1"/>
    <xf numFmtId="0" fontId="0" fillId="0" borderId="84" xfId="0" applyBorder="1"/>
    <xf numFmtId="4" fontId="0" fillId="0" borderId="92" xfId="0" applyNumberFormat="1" applyFill="1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5" xfId="0" applyNumberFormat="1" applyBorder="1"/>
    <xf numFmtId="4" fontId="0" fillId="0" borderId="65" xfId="0" applyNumberFormat="1" applyFill="1" applyBorder="1"/>
    <xf numFmtId="0" fontId="0" fillId="0" borderId="42" xfId="0" applyFill="1" applyBorder="1"/>
    <xf numFmtId="4" fontId="0" fillId="0" borderId="38" xfId="0" applyNumberFormat="1" applyBorder="1"/>
    <xf numFmtId="4" fontId="0" fillId="0" borderId="68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1" xfId="0" applyNumberFormat="1" applyBorder="1"/>
    <xf numFmtId="4" fontId="0" fillId="0" borderId="66" xfId="0" applyNumberFormat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0" fillId="0" borderId="92" xfId="0" applyFill="1" applyBorder="1"/>
    <xf numFmtId="0" fontId="0" fillId="0" borderId="42" xfId="0" applyBorder="1"/>
    <xf numFmtId="49" fontId="10" fillId="0" borderId="52" xfId="0" applyNumberFormat="1" applyFont="1" applyBorder="1"/>
    <xf numFmtId="0" fontId="0" fillId="0" borderId="68" xfId="0" applyBorder="1"/>
    <xf numFmtId="0" fontId="10" fillId="0" borderId="2" xfId="0" applyFont="1" applyBorder="1" applyAlignment="1">
      <alignment horizontal="center" wrapText="1"/>
    </xf>
    <xf numFmtId="0" fontId="8" fillId="0" borderId="54" xfId="1" applyFont="1" applyFill="1" applyBorder="1" applyAlignment="1">
      <alignment horizontal="center"/>
    </xf>
    <xf numFmtId="4" fontId="0" fillId="0" borderId="69" xfId="0" applyNumberFormat="1" applyBorder="1"/>
    <xf numFmtId="4" fontId="0" fillId="0" borderId="46" xfId="0" applyNumberFormat="1" applyBorder="1"/>
    <xf numFmtId="0" fontId="0" fillId="0" borderId="45" xfId="0" applyBorder="1"/>
    <xf numFmtId="0" fontId="0" fillId="0" borderId="62" xfId="0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17" fillId="2" borderId="86" xfId="2" applyFont="1" applyFill="1" applyBorder="1" applyAlignment="1">
      <alignment vertical="top"/>
    </xf>
    <xf numFmtId="0" fontId="17" fillId="2" borderId="83" xfId="2" applyFont="1" applyFill="1" applyBorder="1"/>
    <xf numFmtId="0" fontId="17" fillId="2" borderId="44" xfId="2" applyFont="1" applyFill="1" applyBorder="1"/>
    <xf numFmtId="4" fontId="0" fillId="0" borderId="45" xfId="0" applyNumberFormat="1" applyBorder="1"/>
    <xf numFmtId="0" fontId="0" fillId="0" borderId="44" xfId="0" applyBorder="1"/>
    <xf numFmtId="0" fontId="0" fillId="0" borderId="84" xfId="0" applyBorder="1" applyAlignment="1">
      <alignment vertical="top"/>
    </xf>
    <xf numFmtId="4" fontId="0" fillId="0" borderId="54" xfId="0" applyNumberFormat="1" applyFill="1" applyBorder="1"/>
    <xf numFmtId="0" fontId="0" fillId="0" borderId="33" xfId="0" applyBorder="1"/>
    <xf numFmtId="0" fontId="0" fillId="0" borderId="28" xfId="0" applyFill="1" applyBorder="1"/>
    <xf numFmtId="0" fontId="20" fillId="2" borderId="78" xfId="2" applyFont="1" applyFill="1" applyBorder="1" applyAlignment="1">
      <alignment horizontal="center"/>
    </xf>
    <xf numFmtId="0" fontId="20" fillId="2" borderId="80" xfId="2" applyFont="1" applyFill="1" applyBorder="1" applyAlignment="1">
      <alignment horizontal="center"/>
    </xf>
    <xf numFmtId="0" fontId="20" fillId="2" borderId="81" xfId="2" applyFont="1" applyFill="1" applyBorder="1" applyAlignment="1">
      <alignment horizontal="right"/>
    </xf>
    <xf numFmtId="0" fontId="17" fillId="2" borderId="84" xfId="2" applyFont="1" applyFill="1" applyBorder="1" applyAlignment="1">
      <alignment horizontal="right"/>
    </xf>
    <xf numFmtId="0" fontId="17" fillId="2" borderId="29" xfId="2" applyFont="1" applyFill="1" applyBorder="1"/>
    <xf numFmtId="0" fontId="17" fillId="2" borderId="50" xfId="2" applyFont="1" applyFill="1" applyBorder="1" applyAlignment="1">
      <alignment horizontal="right"/>
    </xf>
    <xf numFmtId="0" fontId="0" fillId="0" borderId="35" xfId="0" applyBorder="1"/>
    <xf numFmtId="4" fontId="20" fillId="2" borderId="93" xfId="2" applyNumberFormat="1" applyFont="1" applyFill="1" applyBorder="1"/>
    <xf numFmtId="4" fontId="17" fillId="2" borderId="91" xfId="2" applyNumberFormat="1" applyFont="1" applyFill="1" applyBorder="1"/>
    <xf numFmtId="4" fontId="17" fillId="2" borderId="65" xfId="2" applyNumberFormat="1" applyFont="1" applyFill="1" applyBorder="1"/>
    <xf numFmtId="4" fontId="17" fillId="2" borderId="66" xfId="2" applyNumberFormat="1" applyFont="1" applyFill="1" applyBorder="1"/>
    <xf numFmtId="4" fontId="0" fillId="0" borderId="91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8" fillId="0" borderId="6" xfId="1" applyFont="1" applyBorder="1" applyAlignment="1">
      <alignment horizontal="center"/>
    </xf>
    <xf numFmtId="0" fontId="8" fillId="0" borderId="26" xfId="1" applyFont="1" applyBorder="1" applyAlignment="1">
      <alignment horizontal="center" vertical="top"/>
    </xf>
    <xf numFmtId="49" fontId="21" fillId="0" borderId="26" xfId="0" applyNumberFormat="1" applyFont="1" applyBorder="1" applyAlignment="1">
      <alignment horizontal="center" vertical="center"/>
    </xf>
    <xf numFmtId="0" fontId="10" fillId="0" borderId="54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91" xfId="0" applyNumberFormat="1" applyBorder="1" applyAlignment="1">
      <alignment horizontal="right"/>
    </xf>
    <xf numFmtId="4" fontId="10" fillId="0" borderId="64" xfId="0" applyNumberFormat="1" applyFont="1" applyBorder="1"/>
    <xf numFmtId="4" fontId="4" fillId="0" borderId="65" xfId="0" applyNumberFormat="1" applyFont="1" applyBorder="1"/>
    <xf numFmtId="0" fontId="0" fillId="0" borderId="13" xfId="0" applyBorder="1"/>
    <xf numFmtId="0" fontId="10" fillId="0" borderId="25" xfId="0" applyFont="1" applyBorder="1" applyAlignment="1">
      <alignment horizontal="center"/>
    </xf>
    <xf numFmtId="0" fontId="8" fillId="0" borderId="54" xfId="1" applyFont="1" applyBorder="1" applyAlignment="1">
      <alignment horizontal="center" vertical="top"/>
    </xf>
    <xf numFmtId="4" fontId="0" fillId="0" borderId="68" xfId="0" applyNumberFormat="1" applyFill="1" applyBorder="1"/>
    <xf numFmtId="4" fontId="0" fillId="0" borderId="46" xfId="0" applyNumberFormat="1" applyFill="1" applyBorder="1"/>
    <xf numFmtId="0" fontId="0" fillId="0" borderId="68" xfId="0" applyBorder="1" applyAlignment="1">
      <alignment vertical="top"/>
    </xf>
    <xf numFmtId="4" fontId="0" fillId="0" borderId="69" xfId="0" applyNumberFormat="1" applyBorder="1" applyAlignment="1">
      <alignment vertical="top"/>
    </xf>
    <xf numFmtId="4" fontId="0" fillId="0" borderId="68" xfId="0" applyNumberFormat="1" applyFill="1" applyBorder="1" applyAlignment="1">
      <alignment vertical="top"/>
    </xf>
    <xf numFmtId="0" fontId="0" fillId="0" borderId="91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8" fillId="0" borderId="42" xfId="1" applyFont="1" applyFill="1" applyBorder="1" applyAlignment="1">
      <alignment horizontal="center"/>
    </xf>
    <xf numFmtId="4" fontId="0" fillId="0" borderId="69" xfId="0" applyNumberFormat="1" applyFill="1" applyBorder="1"/>
    <xf numFmtId="4" fontId="0" fillId="0" borderId="45" xfId="0" applyNumberFormat="1" applyFill="1" applyBorder="1"/>
    <xf numFmtId="4" fontId="0" fillId="0" borderId="95" xfId="0" applyNumberFormat="1" applyFill="1" applyBorder="1"/>
    <xf numFmtId="0" fontId="8" fillId="0" borderId="26" xfId="1" applyFont="1" applyFill="1" applyBorder="1" applyAlignment="1">
      <alignment horizontal="center" wrapText="1"/>
    </xf>
    <xf numFmtId="0" fontId="8" fillId="0" borderId="25" xfId="1" applyFont="1" applyBorder="1" applyAlignment="1">
      <alignment horizontal="center" wrapText="1"/>
    </xf>
    <xf numFmtId="0" fontId="0" fillId="0" borderId="65" xfId="0" applyFill="1" applyBorder="1"/>
    <xf numFmtId="0" fontId="20" fillId="2" borderId="78" xfId="2" applyFont="1" applyFill="1" applyBorder="1" applyAlignment="1">
      <alignment horizontal="center" wrapText="1"/>
    </xf>
    <xf numFmtId="0" fontId="17" fillId="2" borderId="90" xfId="2" applyFont="1" applyFill="1" applyBorder="1"/>
    <xf numFmtId="0" fontId="20" fillId="2" borderId="70" xfId="2" applyFont="1" applyFill="1" applyBorder="1" applyAlignment="1">
      <alignment vertical="top"/>
    </xf>
    <xf numFmtId="0" fontId="0" fillId="0" borderId="51" xfId="0" applyBorder="1"/>
    <xf numFmtId="0" fontId="0" fillId="0" borderId="64" xfId="0" applyBorder="1" applyAlignment="1">
      <alignment horizontal="center" vertical="top"/>
    </xf>
    <xf numFmtId="0" fontId="2" fillId="0" borderId="54" xfId="0" applyFont="1" applyBorder="1"/>
    <xf numFmtId="0" fontId="17" fillId="2" borderId="94" xfId="2" applyFont="1" applyFill="1" applyBorder="1" applyAlignment="1">
      <alignment horizontal="right"/>
    </xf>
    <xf numFmtId="4" fontId="17" fillId="2" borderId="25" xfId="2" applyNumberFormat="1" applyFont="1" applyFill="1" applyBorder="1"/>
    <xf numFmtId="0" fontId="17" fillId="2" borderId="78" xfId="2" applyFont="1" applyFill="1" applyBorder="1"/>
    <xf numFmtId="0" fontId="17" fillId="2" borderId="79" xfId="2" applyFont="1" applyFill="1" applyBorder="1" applyAlignment="1"/>
    <xf numFmtId="0" fontId="17" fillId="2" borderId="80" xfId="2" applyFont="1" applyFill="1" applyBorder="1" applyAlignment="1"/>
    <xf numFmtId="0" fontId="2" fillId="0" borderId="42" xfId="0" applyFont="1" applyFill="1" applyBorder="1"/>
    <xf numFmtId="49" fontId="17" fillId="2" borderId="72" xfId="2" applyNumberFormat="1" applyFont="1" applyFill="1" applyBorder="1"/>
    <xf numFmtId="0" fontId="20" fillId="2" borderId="99" xfId="2" applyFont="1" applyFill="1" applyBorder="1" applyAlignment="1">
      <alignment horizontal="right"/>
    </xf>
    <xf numFmtId="4" fontId="20" fillId="2" borderId="54" xfId="2" applyNumberFormat="1" applyFont="1" applyFill="1" applyBorder="1"/>
    <xf numFmtId="0" fontId="20" fillId="2" borderId="96" xfId="2" applyFont="1" applyFill="1" applyBorder="1" applyAlignment="1">
      <alignment horizontal="right"/>
    </xf>
    <xf numFmtId="4" fontId="20" fillId="2" borderId="74" xfId="2" applyNumberFormat="1" applyFont="1" applyFill="1" applyBorder="1"/>
    <xf numFmtId="0" fontId="0" fillId="0" borderId="9" xfId="0" applyBorder="1" applyAlignment="1">
      <alignment horizontal="center" vertical="top"/>
    </xf>
    <xf numFmtId="49" fontId="18" fillId="0" borderId="47" xfId="0" applyNumberFormat="1" applyFont="1" applyBorder="1" applyAlignment="1">
      <alignment horizontal="center" vertical="center" wrapText="1"/>
    </xf>
    <xf numFmtId="49" fontId="10" fillId="0" borderId="67" xfId="0" applyNumberFormat="1" applyFont="1" applyBorder="1" applyAlignment="1">
      <alignment horizontal="center" vertical="center" wrapText="1"/>
    </xf>
    <xf numFmtId="49" fontId="10" fillId="0" borderId="84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4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20" fillId="2" borderId="100" xfId="2" applyFont="1" applyFill="1" applyBorder="1" applyAlignment="1">
      <alignment horizontal="center" wrapText="1"/>
    </xf>
    <xf numFmtId="49" fontId="17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4" fontId="0" fillId="0" borderId="34" xfId="0" applyNumberFormat="1" applyFill="1" applyBorder="1"/>
    <xf numFmtId="0" fontId="0" fillId="2" borderId="9" xfId="0" applyFill="1" applyBorder="1"/>
    <xf numFmtId="0" fontId="0" fillId="0" borderId="9" xfId="0" applyFill="1" applyBorder="1" applyAlignment="1">
      <alignment vertical="top"/>
    </xf>
    <xf numFmtId="0" fontId="0" fillId="0" borderId="84" xfId="0" applyFill="1" applyBorder="1" applyAlignment="1">
      <alignment horizontal="right" vertical="top"/>
    </xf>
    <xf numFmtId="4" fontId="23" fillId="0" borderId="18" xfId="0" applyNumberFormat="1" applyFont="1" applyBorder="1"/>
    <xf numFmtId="4" fontId="24" fillId="0" borderId="25" xfId="0" applyNumberFormat="1" applyFont="1" applyBorder="1"/>
    <xf numFmtId="4" fontId="23" fillId="0" borderId="18" xfId="0" applyNumberFormat="1" applyFont="1" applyFill="1" applyBorder="1"/>
    <xf numFmtId="0" fontId="0" fillId="0" borderId="39" xfId="0" applyBorder="1" applyAlignment="1"/>
    <xf numFmtId="49" fontId="21" fillId="0" borderId="2" xfId="0" applyNumberFormat="1" applyFont="1" applyBorder="1" applyAlignment="1">
      <alignment vertical="top" wrapText="1"/>
    </xf>
    <xf numFmtId="4" fontId="23" fillId="0" borderId="25" xfId="0" applyNumberFormat="1" applyFont="1" applyBorder="1" applyAlignment="1">
      <alignment horizontal="right"/>
    </xf>
    <xf numFmtId="4" fontId="25" fillId="0" borderId="18" xfId="0" applyNumberFormat="1" applyFont="1" applyBorder="1" applyAlignment="1">
      <alignment horizontal="right"/>
    </xf>
    <xf numFmtId="4" fontId="23" fillId="0" borderId="18" xfId="0" applyNumberFormat="1" applyFont="1" applyBorder="1" applyAlignment="1">
      <alignment horizontal="right"/>
    </xf>
    <xf numFmtId="0" fontId="23" fillId="0" borderId="54" xfId="0" applyFont="1" applyBorder="1" applyAlignment="1">
      <alignment horizontal="right"/>
    </xf>
    <xf numFmtId="4" fontId="23" fillId="0" borderId="65" xfId="0" applyNumberFormat="1" applyFont="1" applyBorder="1" applyAlignment="1">
      <alignment horizontal="right" vertical="center"/>
    </xf>
    <xf numFmtId="4" fontId="23" fillId="2" borderId="91" xfId="2" applyNumberFormat="1" applyFont="1" applyFill="1" applyBorder="1"/>
    <xf numFmtId="4" fontId="23" fillId="2" borderId="18" xfId="2" applyNumberFormat="1" applyFont="1" applyFill="1" applyBorder="1" applyAlignment="1">
      <alignment horizontal="right"/>
    </xf>
    <xf numFmtId="4" fontId="23" fillId="2" borderId="18" xfId="2" applyNumberFormat="1" applyFont="1" applyFill="1" applyBorder="1"/>
    <xf numFmtId="4" fontId="23" fillId="2" borderId="25" xfId="2" applyNumberFormat="1" applyFont="1" applyFill="1" applyBorder="1"/>
    <xf numFmtId="0" fontId="0" fillId="0" borderId="29" xfId="0" applyBorder="1" applyAlignment="1">
      <alignment vertical="top"/>
    </xf>
    <xf numFmtId="0" fontId="17" fillId="2" borderId="43" xfId="2" applyFont="1" applyFill="1" applyBorder="1"/>
    <xf numFmtId="0" fontId="20" fillId="2" borderId="86" xfId="2" applyFont="1" applyFill="1" applyBorder="1" applyAlignment="1">
      <alignment horizontal="center" wrapText="1"/>
    </xf>
    <xf numFmtId="0" fontId="20" fillId="2" borderId="9" xfId="2" applyFont="1" applyFill="1" applyBorder="1" applyAlignment="1">
      <alignment horizontal="center" wrapText="1"/>
    </xf>
    <xf numFmtId="17" fontId="17" fillId="2" borderId="9" xfId="2" applyNumberFormat="1" applyFont="1" applyFill="1" applyBorder="1"/>
    <xf numFmtId="0" fontId="17" fillId="2" borderId="9" xfId="2" applyFont="1" applyFill="1" applyBorder="1" applyAlignment="1">
      <alignment vertical="top" wrapText="1"/>
    </xf>
    <xf numFmtId="49" fontId="21" fillId="0" borderId="5" xfId="0" applyNumberFormat="1" applyFont="1" applyBorder="1" applyAlignment="1">
      <alignment vertical="top" wrapText="1"/>
    </xf>
    <xf numFmtId="4" fontId="23" fillId="0" borderId="14" xfId="0" applyNumberFormat="1" applyFont="1" applyBorder="1"/>
    <xf numFmtId="0" fontId="25" fillId="0" borderId="46" xfId="0" applyFont="1" applyBorder="1"/>
    <xf numFmtId="0" fontId="25" fillId="0" borderId="69" xfId="0" applyFont="1" applyBorder="1"/>
    <xf numFmtId="4" fontId="25" fillId="0" borderId="62" xfId="0" applyNumberFormat="1" applyFont="1" applyBorder="1"/>
    <xf numFmtId="0" fontId="0" fillId="0" borderId="91" xfId="0" applyBorder="1" applyAlignment="1">
      <alignment horizontal="center" vertical="top"/>
    </xf>
    <xf numFmtId="49" fontId="10" fillId="0" borderId="59" xfId="0" applyNumberFormat="1" applyFont="1" applyBorder="1" applyAlignment="1">
      <alignment horizontal="center" vertical="center" wrapText="1"/>
    </xf>
    <xf numFmtId="4" fontId="25" fillId="0" borderId="65" xfId="0" applyNumberFormat="1" applyFont="1" applyBorder="1"/>
    <xf numFmtId="0" fontId="25" fillId="0" borderId="68" xfId="0" applyFont="1" applyBorder="1"/>
    <xf numFmtId="4" fontId="23" fillId="2" borderId="32" xfId="2" applyNumberFormat="1" applyFont="1" applyFill="1" applyBorder="1"/>
    <xf numFmtId="4" fontId="23" fillId="2" borderId="26" xfId="2" applyNumberFormat="1" applyFont="1" applyFill="1" applyBorder="1"/>
    <xf numFmtId="0" fontId="25" fillId="0" borderId="95" xfId="0" applyFont="1" applyBorder="1"/>
    <xf numFmtId="4" fontId="25" fillId="0" borderId="66" xfId="0" applyNumberFormat="1" applyFont="1" applyBorder="1"/>
    <xf numFmtId="4" fontId="25" fillId="0" borderId="91" xfId="0" applyNumberFormat="1" applyFont="1" applyBorder="1"/>
    <xf numFmtId="4" fontId="23" fillId="0" borderId="65" xfId="0" applyNumberFormat="1" applyFont="1" applyBorder="1"/>
    <xf numFmtId="0" fontId="10" fillId="0" borderId="25" xfId="0" applyFont="1" applyBorder="1" applyAlignment="1">
      <alignment vertical="top"/>
    </xf>
    <xf numFmtId="0" fontId="20" fillId="2" borderId="74" xfId="2" applyFont="1" applyFill="1" applyBorder="1" applyAlignment="1">
      <alignment horizontal="center" wrapText="1"/>
    </xf>
    <xf numFmtId="4" fontId="23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3" fillId="0" borderId="21" xfId="0" applyNumberFormat="1" applyFont="1" applyBorder="1"/>
    <xf numFmtId="0" fontId="0" fillId="0" borderId="40" xfId="0" applyFill="1" applyBorder="1" applyAlignment="1">
      <alignment horizontal="right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0" fontId="0" fillId="0" borderId="54" xfId="0" applyBorder="1" applyAlignment="1">
      <alignment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48" xfId="0" applyBorder="1"/>
    <xf numFmtId="0" fontId="10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1" xfId="0" applyBorder="1"/>
    <xf numFmtId="0" fontId="0" fillId="0" borderId="65" xfId="0" applyBorder="1"/>
    <xf numFmtId="0" fontId="0" fillId="0" borderId="46" xfId="0" applyBorder="1" applyAlignment="1">
      <alignment vertical="top"/>
    </xf>
    <xf numFmtId="0" fontId="10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6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6" xfId="0" applyBorder="1" applyAlignment="1">
      <alignment vertical="top"/>
    </xf>
    <xf numFmtId="0" fontId="26" fillId="0" borderId="26" xfId="1" applyFont="1" applyFill="1" applyBorder="1" applyAlignment="1">
      <alignment horizontal="center" wrapText="1"/>
    </xf>
    <xf numFmtId="0" fontId="26" fillId="0" borderId="25" xfId="1" applyFont="1" applyBorder="1" applyAlignment="1">
      <alignment horizontal="center"/>
    </xf>
    <xf numFmtId="0" fontId="0" fillId="0" borderId="38" xfId="0" applyBorder="1"/>
    <xf numFmtId="0" fontId="0" fillId="0" borderId="60" xfId="0" applyFill="1" applyBorder="1"/>
    <xf numFmtId="4" fontId="17" fillId="0" borderId="65" xfId="0" applyNumberFormat="1" applyFont="1" applyBorder="1"/>
    <xf numFmtId="4" fontId="23" fillId="0" borderId="6" xfId="0" applyNumberFormat="1" applyFont="1" applyBorder="1"/>
    <xf numFmtId="4" fontId="23" fillId="0" borderId="35" xfId="0" applyNumberFormat="1" applyFont="1" applyBorder="1"/>
    <xf numFmtId="4" fontId="0" fillId="0" borderId="39" xfId="0" applyNumberFormat="1" applyFill="1" applyBorder="1"/>
    <xf numFmtId="4" fontId="10" fillId="0" borderId="21" xfId="0" applyNumberFormat="1" applyFont="1" applyBorder="1"/>
    <xf numFmtId="49" fontId="21" fillId="0" borderId="3" xfId="0" applyNumberFormat="1" applyFont="1" applyBorder="1" applyAlignment="1">
      <alignment vertical="top"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3" xfId="0" applyBorder="1" applyAlignment="1">
      <alignment vertical="top"/>
    </xf>
    <xf numFmtId="0" fontId="9" fillId="0" borderId="34" xfId="0" applyFont="1" applyBorder="1"/>
    <xf numFmtId="0" fontId="8" fillId="0" borderId="1" xfId="1" applyFont="1" applyBorder="1" applyAlignment="1">
      <alignment horizontal="center"/>
    </xf>
    <xf numFmtId="0" fontId="8" fillId="0" borderId="52" xfId="1" applyFont="1" applyBorder="1" applyAlignment="1">
      <alignment horizontal="center"/>
    </xf>
    <xf numFmtId="0" fontId="0" fillId="0" borderId="27" xfId="0" applyFill="1" applyBorder="1"/>
    <xf numFmtId="0" fontId="0" fillId="0" borderId="53" xfId="0" applyFill="1" applyBorder="1" applyAlignment="1"/>
    <xf numFmtId="0" fontId="10" fillId="0" borderId="28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0" fillId="0" borderId="9" xfId="0" applyBorder="1"/>
    <xf numFmtId="4" fontId="23" fillId="0" borderId="68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2" xfId="0" applyBorder="1"/>
    <xf numFmtId="4" fontId="0" fillId="0" borderId="22" xfId="0" applyNumberFormat="1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0" fillId="0" borderId="32" xfId="0" applyFont="1" applyBorder="1" applyAlignment="1"/>
    <xf numFmtId="0" fontId="10" fillId="0" borderId="32" xfId="0" applyFont="1" applyBorder="1"/>
    <xf numFmtId="4" fontId="23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1" xfId="0" applyNumberFormat="1" applyBorder="1" applyAlignment="1">
      <alignment horizontal="right"/>
    </xf>
    <xf numFmtId="4" fontId="0" fillId="0" borderId="102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18" fillId="0" borderId="25" xfId="0" applyNumberFormat="1" applyFont="1" applyBorder="1" applyAlignment="1">
      <alignment horizontal="center" vertical="center" wrapText="1"/>
    </xf>
    <xf numFmtId="4" fontId="17" fillId="0" borderId="33" xfId="0" applyNumberFormat="1" applyFont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0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9" xfId="0" applyBorder="1"/>
    <xf numFmtId="0" fontId="8" fillId="0" borderId="23" xfId="1" applyFont="1" applyFill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0" fillId="0" borderId="23" xfId="0" applyFill="1" applyBorder="1" applyAlignment="1">
      <alignment horizontal="right"/>
    </xf>
    <xf numFmtId="4" fontId="0" fillId="0" borderId="29" xfId="0" applyNumberFormat="1" applyFill="1" applyBorder="1"/>
    <xf numFmtId="0" fontId="8" fillId="0" borderId="9" xfId="1" applyFont="1" applyFill="1" applyBorder="1" applyAlignment="1">
      <alignment horizontal="center"/>
    </xf>
    <xf numFmtId="4" fontId="10" fillId="0" borderId="9" xfId="0" applyNumberFormat="1" applyFont="1" applyBorder="1"/>
    <xf numFmtId="4" fontId="23" fillId="0" borderId="9" xfId="0" applyNumberFormat="1" applyFont="1" applyBorder="1"/>
    <xf numFmtId="0" fontId="0" fillId="0" borderId="9" xfId="0" applyBorder="1"/>
    <xf numFmtId="0" fontId="20" fillId="2" borderId="54" xfId="2" applyFont="1" applyFill="1" applyBorder="1" applyAlignment="1">
      <alignment horizontal="right" wrapText="1"/>
    </xf>
    <xf numFmtId="4" fontId="17" fillId="0" borderId="64" xfId="0" applyNumberFormat="1" applyFont="1" applyBorder="1"/>
    <xf numFmtId="0" fontId="20" fillId="2" borderId="85" xfId="2" applyFont="1" applyFill="1" applyBorder="1" applyAlignment="1">
      <alignment horizontal="right" wrapText="1"/>
    </xf>
    <xf numFmtId="49" fontId="20" fillId="2" borderId="85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17" fontId="0" fillId="0" borderId="54" xfId="0" applyNumberFormat="1" applyBorder="1"/>
    <xf numFmtId="0" fontId="0" fillId="0" borderId="9" xfId="0" applyBorder="1"/>
    <xf numFmtId="0" fontId="0" fillId="0" borderId="53" xfId="0" applyFill="1" applyBorder="1" applyAlignment="1">
      <alignment vertical="top"/>
    </xf>
    <xf numFmtId="0" fontId="8" fillId="0" borderId="54" xfId="1" applyFont="1" applyBorder="1" applyAlignment="1">
      <alignment horizontal="center" wrapText="1"/>
    </xf>
    <xf numFmtId="0" fontId="0" fillId="0" borderId="9" xfId="0" applyBorder="1"/>
    <xf numFmtId="49" fontId="21" fillId="0" borderId="32" xfId="0" applyNumberFormat="1" applyFont="1" applyBorder="1" applyAlignment="1">
      <alignment horizontal="center" vertical="top" wrapText="1"/>
    </xf>
    <xf numFmtId="49" fontId="21" fillId="0" borderId="0" xfId="0" applyNumberFormat="1" applyFont="1" applyBorder="1" applyAlignment="1">
      <alignment horizontal="center" vertical="top" wrapText="1"/>
    </xf>
    <xf numFmtId="0" fontId="20" fillId="2" borderId="34" xfId="2" applyFont="1" applyFill="1" applyBorder="1" applyAlignment="1">
      <alignment horizontal="right" wrapText="1"/>
    </xf>
    <xf numFmtId="49" fontId="20" fillId="2" borderId="34" xfId="2" applyNumberFormat="1" applyFont="1" applyFill="1" applyBorder="1" applyAlignment="1">
      <alignment vertical="top" wrapText="1"/>
    </xf>
    <xf numFmtId="0" fontId="0" fillId="0" borderId="1" xfId="0" applyBorder="1"/>
    <xf numFmtId="4" fontId="23" fillId="0" borderId="6" xfId="0" applyNumberFormat="1" applyFont="1" applyBorder="1" applyAlignment="1">
      <alignment horizontal="right" vertical="center"/>
    </xf>
    <xf numFmtId="4" fontId="23" fillId="0" borderId="0" xfId="0" applyNumberFormat="1" applyFont="1" applyBorder="1" applyAlignment="1">
      <alignment horizontal="right" vertical="center"/>
    </xf>
    <xf numFmtId="0" fontId="0" fillId="0" borderId="9" xfId="0" applyBorder="1"/>
    <xf numFmtId="0" fontId="0" fillId="0" borderId="57" xfId="0" applyBorder="1"/>
    <xf numFmtId="0" fontId="0" fillId="0" borderId="9" xfId="0" applyBorder="1"/>
    <xf numFmtId="0" fontId="20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7" fillId="0" borderId="54" xfId="0" applyNumberFormat="1" applyFont="1" applyBorder="1"/>
    <xf numFmtId="0" fontId="20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51" xfId="0" applyFont="1" applyBorder="1" applyAlignment="1">
      <alignment vertical="top"/>
    </xf>
    <xf numFmtId="0" fontId="0" fillId="0" borderId="24" xfId="0" applyFont="1" applyFill="1" applyBorder="1"/>
    <xf numFmtId="0" fontId="0" fillId="0" borderId="39" xfId="0" applyFill="1" applyBorder="1" applyAlignment="1">
      <alignment vertical="top"/>
    </xf>
    <xf numFmtId="49" fontId="21" fillId="0" borderId="26" xfId="0" applyNumberFormat="1" applyFont="1" applyBorder="1" applyAlignment="1">
      <alignment vertical="top" wrapText="1"/>
    </xf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5" fillId="0" borderId="54" xfId="0" applyFont="1" applyBorder="1" applyAlignment="1">
      <alignment vertical="top"/>
    </xf>
    <xf numFmtId="0" fontId="0" fillId="0" borderId="24" xfId="0" applyBorder="1" applyAlignment="1">
      <alignment vertical="top"/>
    </xf>
    <xf numFmtId="4" fontId="0" fillId="0" borderId="33" xfId="0" applyNumberFormat="1" applyFill="1" applyBorder="1"/>
    <xf numFmtId="49" fontId="16" fillId="0" borderId="0" xfId="0" applyNumberFormat="1" applyFont="1" applyBorder="1" applyAlignment="1">
      <alignment vertical="top" wrapText="1"/>
    </xf>
    <xf numFmtId="0" fontId="8" fillId="0" borderId="17" xfId="1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49" fontId="21" fillId="0" borderId="25" xfId="0" applyNumberFormat="1" applyFont="1" applyBorder="1" applyAlignment="1">
      <alignment horizontal="center" vertical="top" wrapText="1"/>
    </xf>
    <xf numFmtId="49" fontId="22" fillId="0" borderId="8" xfId="0" applyNumberFormat="1" applyFont="1" applyBorder="1" applyAlignment="1">
      <alignment vertical="top" wrapText="1"/>
    </xf>
    <xf numFmtId="49" fontId="22" fillId="0" borderId="20" xfId="0" applyNumberFormat="1" applyFont="1" applyBorder="1" applyAlignment="1">
      <alignment vertical="top" wrapText="1"/>
    </xf>
    <xf numFmtId="49" fontId="22" fillId="0" borderId="4" xfId="0" applyNumberFormat="1" applyFont="1" applyBorder="1" applyAlignment="1">
      <alignment vertical="top" wrapText="1"/>
    </xf>
    <xf numFmtId="0" fontId="0" fillId="0" borderId="65" xfId="0" applyBorder="1"/>
    <xf numFmtId="0" fontId="10" fillId="0" borderId="54" xfId="0" applyFont="1" applyBorder="1" applyAlignment="1">
      <alignment vertical="top"/>
    </xf>
    <xf numFmtId="0" fontId="0" fillId="0" borderId="49" xfId="0" applyFill="1" applyBorder="1" applyAlignment="1">
      <alignment vertical="top"/>
    </xf>
    <xf numFmtId="0" fontId="0" fillId="0" borderId="59" xfId="0" applyFill="1" applyBorder="1" applyAlignment="1">
      <alignment horizontal="right"/>
    </xf>
    <xf numFmtId="0" fontId="0" fillId="0" borderId="19" xfId="0" applyBorder="1"/>
    <xf numFmtId="0" fontId="20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9" xfId="0" applyBorder="1"/>
    <xf numFmtId="0" fontId="0" fillId="0" borderId="32" xfId="0" applyBorder="1" applyAlignment="1">
      <alignment wrapText="1"/>
    </xf>
    <xf numFmtId="0" fontId="10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0" fillId="0" borderId="25" xfId="0" applyFill="1" applyBorder="1" applyAlignment="1">
      <alignment horizontal="right"/>
    </xf>
    <xf numFmtId="0" fontId="0" fillId="0" borderId="9" xfId="0" applyBorder="1"/>
    <xf numFmtId="0" fontId="10" fillId="0" borderId="0" xfId="0" applyFont="1" applyBorder="1" applyAlignment="1"/>
    <xf numFmtId="0" fontId="0" fillId="0" borderId="66" xfId="0" applyFill="1" applyBorder="1" applyAlignment="1">
      <alignment horizontal="right"/>
    </xf>
    <xf numFmtId="0" fontId="0" fillId="0" borderId="32" xfId="0" applyBorder="1" applyAlignment="1">
      <alignment horizontal="right"/>
    </xf>
    <xf numFmtId="0" fontId="20" fillId="2" borderId="26" xfId="2" applyFont="1" applyFill="1" applyBorder="1" applyAlignment="1">
      <alignment vertical="top"/>
    </xf>
    <xf numFmtId="0" fontId="20" fillId="2" borderId="72" xfId="2" applyFont="1" applyFill="1" applyBorder="1"/>
    <xf numFmtId="0" fontId="20" fillId="2" borderId="10" xfId="2" applyFont="1" applyFill="1" applyBorder="1" applyAlignment="1">
      <alignment vertical="top"/>
    </xf>
    <xf numFmtId="0" fontId="20" fillId="2" borderId="17" xfId="2" applyFont="1" applyFill="1" applyBorder="1" applyAlignment="1">
      <alignment vertical="top"/>
    </xf>
    <xf numFmtId="0" fontId="20" fillId="2" borderId="6" xfId="2" applyFont="1" applyFill="1" applyBorder="1" applyAlignment="1">
      <alignment vertical="top"/>
    </xf>
    <xf numFmtId="49" fontId="20" fillId="2" borderId="103" xfId="2" applyNumberFormat="1" applyFont="1" applyFill="1" applyBorder="1"/>
    <xf numFmtId="0" fontId="20" fillId="2" borderId="71" xfId="2" applyFont="1" applyFill="1" applyBorder="1" applyAlignment="1">
      <alignment vertical="top"/>
    </xf>
    <xf numFmtId="0" fontId="20" fillId="2" borderId="12" xfId="2" applyFont="1" applyFill="1" applyBorder="1" applyAlignment="1">
      <alignment vertical="top"/>
    </xf>
    <xf numFmtId="0" fontId="20" fillId="2" borderId="30" xfId="2" applyFont="1" applyFill="1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49" fontId="21" fillId="0" borderId="26" xfId="0" applyNumberFormat="1" applyFont="1" applyBorder="1" applyAlignment="1">
      <alignment vertical="top" wrapText="1"/>
    </xf>
    <xf numFmtId="49" fontId="21" fillId="0" borderId="25" xfId="0" applyNumberFormat="1" applyFont="1" applyBorder="1" applyAlignment="1">
      <alignment vertical="top" wrapText="1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52" xfId="0" applyBorder="1" applyAlignment="1">
      <alignment vertical="top"/>
    </xf>
    <xf numFmtId="0" fontId="10" fillId="0" borderId="26" xfId="0" applyFont="1" applyBorder="1" applyAlignment="1">
      <alignment vertical="top"/>
    </xf>
    <xf numFmtId="0" fontId="10" fillId="0" borderId="54" xfId="0" applyFont="1" applyBorder="1" applyAlignment="1">
      <alignment vertical="top"/>
    </xf>
    <xf numFmtId="0" fontId="10" fillId="0" borderId="3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4" xfId="0" applyFont="1" applyBorder="1" applyAlignment="1">
      <alignment horizontal="center" vertical="top"/>
    </xf>
    <xf numFmtId="0" fontId="10" fillId="0" borderId="34" xfId="0" applyFont="1" applyBorder="1" applyAlignment="1">
      <alignment horizontal="center" wrapText="1"/>
    </xf>
    <xf numFmtId="0" fontId="3" fillId="0" borderId="26" xfId="0" applyFont="1" applyBorder="1" applyAlignment="1">
      <alignment horizontal="left" vertical="top" wrapText="1"/>
    </xf>
    <xf numFmtId="0" fontId="3" fillId="0" borderId="5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10" fillId="0" borderId="58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49" fontId="22" fillId="0" borderId="26" xfId="0" applyNumberFormat="1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10" fillId="0" borderId="27" xfId="0" applyFont="1" applyBorder="1" applyAlignment="1">
      <alignment horizontal="center" vertical="top"/>
    </xf>
    <xf numFmtId="49" fontId="22" fillId="0" borderId="54" xfId="0" applyNumberFormat="1" applyFont="1" applyBorder="1" applyAlignment="1">
      <alignment vertical="top" wrapText="1"/>
    </xf>
    <xf numFmtId="0" fontId="27" fillId="0" borderId="54" xfId="0" applyFont="1" applyBorder="1" applyAlignment="1">
      <alignment vertical="top" wrapText="1"/>
    </xf>
    <xf numFmtId="0" fontId="20" fillId="2" borderId="73" xfId="2" applyFont="1" applyFill="1" applyBorder="1" applyAlignment="1">
      <alignment horizontal="center" vertical="top" wrapText="1"/>
    </xf>
    <xf numFmtId="0" fontId="20" fillId="2" borderId="86" xfId="2" applyFont="1" applyFill="1" applyBorder="1" applyAlignment="1">
      <alignment horizontal="center" vertical="top" wrapText="1"/>
    </xf>
    <xf numFmtId="0" fontId="20" fillId="2" borderId="75" xfId="2" applyFont="1" applyFill="1" applyBorder="1" applyAlignment="1">
      <alignment horizontal="center" vertical="top" wrapText="1"/>
    </xf>
    <xf numFmtId="0" fontId="20" fillId="2" borderId="74" xfId="2" applyFont="1" applyFill="1" applyBorder="1" applyAlignment="1">
      <alignment vertical="top"/>
    </xf>
    <xf numFmtId="0" fontId="20" fillId="2" borderId="93" xfId="2" applyFont="1" applyFill="1" applyBorder="1" applyAlignment="1">
      <alignment vertical="top"/>
    </xf>
    <xf numFmtId="0" fontId="20" fillId="2" borderId="76" xfId="2" applyFont="1" applyFill="1" applyBorder="1" applyAlignment="1">
      <alignment horizontal="center" wrapText="1"/>
    </xf>
    <xf numFmtId="0" fontId="20" fillId="2" borderId="90" xfId="2" applyFont="1" applyFill="1" applyBorder="1" applyAlignment="1">
      <alignment horizontal="center" wrapText="1"/>
    </xf>
    <xf numFmtId="0" fontId="20" fillId="2" borderId="77" xfId="2" applyFont="1" applyFill="1" applyBorder="1" applyAlignment="1">
      <alignment horizontal="center" wrapText="1"/>
    </xf>
    <xf numFmtId="0" fontId="20" fillId="2" borderId="89" xfId="2" applyFont="1" applyFill="1" applyBorder="1" applyAlignment="1">
      <alignment horizontal="center" wrapText="1"/>
    </xf>
    <xf numFmtId="0" fontId="20" fillId="2" borderId="73" xfId="2" applyFont="1" applyFill="1" applyBorder="1" applyAlignment="1">
      <alignment horizontal="center" wrapText="1"/>
    </xf>
    <xf numFmtId="0" fontId="20" fillId="2" borderId="93" xfId="2" applyFont="1" applyFill="1" applyBorder="1" applyAlignment="1">
      <alignment horizontal="center"/>
    </xf>
    <xf numFmtId="0" fontId="20" fillId="2" borderId="74" xfId="2" applyFont="1" applyFill="1" applyBorder="1" applyAlignment="1">
      <alignment horizontal="center" wrapText="1"/>
    </xf>
    <xf numFmtId="0" fontId="20" fillId="2" borderId="73" xfId="2" applyFont="1" applyFill="1" applyBorder="1" applyAlignment="1">
      <alignment vertical="top"/>
    </xf>
    <xf numFmtId="0" fontId="20" fillId="2" borderId="86" xfId="2" applyFont="1" applyFill="1" applyBorder="1" applyAlignment="1">
      <alignment vertical="top"/>
    </xf>
    <xf numFmtId="0" fontId="20" fillId="2" borderId="75" xfId="2" applyFont="1" applyFill="1" applyBorder="1" applyAlignment="1">
      <alignment vertical="top"/>
    </xf>
    <xf numFmtId="0" fontId="10" fillId="0" borderId="25" xfId="0" applyFont="1" applyBorder="1" applyAlignment="1">
      <alignment vertical="top"/>
    </xf>
    <xf numFmtId="14" fontId="20" fillId="2" borderId="89" xfId="2" applyNumberFormat="1" applyFont="1" applyFill="1" applyBorder="1" applyAlignment="1">
      <alignment horizontal="center"/>
    </xf>
    <xf numFmtId="14" fontId="20" fillId="2" borderId="14" xfId="2" applyNumberFormat="1" applyFont="1" applyFill="1" applyBorder="1" applyAlignment="1">
      <alignment horizontal="center"/>
    </xf>
    <xf numFmtId="0" fontId="20" fillId="2" borderId="98" xfId="2" applyFont="1" applyFill="1" applyBorder="1" applyAlignment="1">
      <alignment horizontal="center" wrapText="1"/>
    </xf>
    <xf numFmtId="0" fontId="20" fillId="2" borderId="82" xfId="2" applyFont="1" applyFill="1" applyBorder="1" applyAlignment="1">
      <alignment horizontal="center" wrapText="1"/>
    </xf>
    <xf numFmtId="0" fontId="20" fillId="2" borderId="97" xfId="2" applyFont="1" applyFill="1" applyBorder="1" applyAlignment="1">
      <alignment horizontal="center" wrapText="1"/>
    </xf>
    <xf numFmtId="0" fontId="10" fillId="0" borderId="54" xfId="0" applyFont="1" applyBorder="1" applyAlignment="1">
      <alignment horizontal="center" vertical="center" wrapText="1"/>
    </xf>
    <xf numFmtId="49" fontId="17" fillId="2" borderId="86" xfId="2" applyNumberFormat="1" applyFont="1" applyFill="1" applyBorder="1" applyAlignment="1">
      <alignment vertical="top" wrapText="1"/>
    </xf>
    <xf numFmtId="49" fontId="17" fillId="2" borderId="75" xfId="2" applyNumberFormat="1" applyFont="1" applyFill="1" applyBorder="1" applyAlignment="1">
      <alignment vertical="top" wrapText="1"/>
    </xf>
    <xf numFmtId="0" fontId="17" fillId="2" borderId="74" xfId="2" applyFont="1" applyFill="1" applyBorder="1" applyAlignment="1">
      <alignment vertical="top" wrapText="1"/>
    </xf>
    <xf numFmtId="49" fontId="21" fillId="0" borderId="54" xfId="0" applyNumberFormat="1" applyFont="1" applyBorder="1" applyAlignment="1">
      <alignment vertical="top" wrapText="1"/>
    </xf>
    <xf numFmtId="14" fontId="10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34" xfId="0" applyBorder="1" applyAlignment="1">
      <alignment horizontal="center" vertical="center"/>
    </xf>
    <xf numFmtId="49" fontId="22" fillId="0" borderId="33" xfId="0" applyNumberFormat="1" applyFont="1" applyBorder="1" applyAlignment="1">
      <alignment vertical="top" wrapText="1"/>
    </xf>
    <xf numFmtId="0" fontId="15" fillId="0" borderId="35" xfId="0" applyFont="1" applyBorder="1" applyAlignment="1">
      <alignment vertical="top" wrapText="1"/>
    </xf>
    <xf numFmtId="0" fontId="7" fillId="0" borderId="54" xfId="1" applyFont="1" applyBorder="1" applyAlignment="1">
      <alignment horizontal="center" vertical="top"/>
    </xf>
    <xf numFmtId="49" fontId="16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21" fillId="0" borderId="21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49" fontId="22" fillId="0" borderId="23" xfId="0" applyNumberFormat="1" applyFont="1" applyBorder="1" applyAlignment="1">
      <alignment vertical="top" wrapText="1"/>
    </xf>
    <xf numFmtId="49" fontId="22" fillId="0" borderId="7" xfId="0" applyNumberFormat="1" applyFont="1" applyBorder="1" applyAlignment="1">
      <alignment vertical="top" wrapText="1"/>
    </xf>
    <xf numFmtId="0" fontId="15" fillId="0" borderId="7" xfId="0" applyFont="1" applyBorder="1" applyAlignment="1">
      <alignment vertical="top"/>
    </xf>
    <xf numFmtId="0" fontId="15" fillId="0" borderId="54" xfId="0" applyFont="1" applyBorder="1" applyAlignment="1">
      <alignment vertical="top"/>
    </xf>
    <xf numFmtId="0" fontId="8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49" fontId="22" fillId="0" borderId="26" xfId="0" applyNumberFormat="1" applyFont="1" applyBorder="1" applyAlignment="1">
      <alignment horizontal="center" vertical="top" wrapText="1"/>
    </xf>
    <xf numFmtId="49" fontId="22" fillId="0" borderId="54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4"/>
  <sheetViews>
    <sheetView workbookViewId="0">
      <selection activeCell="C34" sqref="C34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0.7109375" customWidth="1"/>
    <col min="10" max="10" width="12.140625" hidden="1" customWidth="1"/>
    <col min="11" max="11" width="12.28515625" hidden="1" customWidth="1"/>
    <col min="12" max="13" width="11.7109375" bestFit="1" customWidth="1"/>
    <col min="15" max="15" width="11.7109375" bestFit="1" customWidth="1"/>
  </cols>
  <sheetData>
    <row r="4" spans="2:11" ht="15.75" thickBot="1" x14ac:dyDescent="0.3"/>
    <row r="5" spans="2:11" x14ac:dyDescent="0.25">
      <c r="B5" s="18"/>
      <c r="C5" s="15"/>
      <c r="D5" s="15"/>
      <c r="E5" s="15"/>
      <c r="F5" s="15"/>
      <c r="G5" s="15"/>
      <c r="H5" s="15"/>
      <c r="I5" s="33"/>
    </row>
    <row r="6" spans="2:11" x14ac:dyDescent="0.25">
      <c r="B6" s="7"/>
      <c r="C6" s="6"/>
      <c r="D6" s="6"/>
      <c r="E6" s="6"/>
      <c r="F6" s="6"/>
      <c r="G6" s="6"/>
      <c r="H6" s="6"/>
      <c r="I6" s="98" t="s">
        <v>55</v>
      </c>
    </row>
    <row r="7" spans="2:11" ht="20.25" thickBot="1" x14ac:dyDescent="0.45">
      <c r="B7" s="8"/>
      <c r="C7" s="21"/>
      <c r="D7" s="363" t="s">
        <v>85</v>
      </c>
      <c r="E7" s="21"/>
      <c r="F7" s="21"/>
      <c r="G7" s="21"/>
      <c r="H7" s="21"/>
      <c r="I7" s="17"/>
    </row>
    <row r="8" spans="2:11" ht="39" x14ac:dyDescent="0.25">
      <c r="B8" s="364" t="s">
        <v>0</v>
      </c>
      <c r="C8" s="2" t="s">
        <v>1</v>
      </c>
      <c r="D8" s="119" t="s">
        <v>23</v>
      </c>
      <c r="E8" s="2" t="s">
        <v>2</v>
      </c>
      <c r="F8" s="370" t="s">
        <v>3</v>
      </c>
      <c r="G8" s="3" t="s">
        <v>11</v>
      </c>
      <c r="H8" s="3" t="s">
        <v>4</v>
      </c>
      <c r="I8" s="399" t="s">
        <v>56</v>
      </c>
      <c r="J8" s="403" t="s">
        <v>47</v>
      </c>
      <c r="K8" s="398"/>
    </row>
    <row r="9" spans="2:11" ht="27" thickBot="1" x14ac:dyDescent="0.3">
      <c r="B9" s="365" t="s">
        <v>5</v>
      </c>
      <c r="C9" s="54"/>
      <c r="D9" s="46"/>
      <c r="E9" s="46"/>
      <c r="F9" s="371" t="s">
        <v>6</v>
      </c>
      <c r="G9" s="46" t="s">
        <v>10</v>
      </c>
      <c r="H9" s="46" t="s">
        <v>7</v>
      </c>
      <c r="I9" s="400" t="s">
        <v>8</v>
      </c>
      <c r="J9" s="403" t="s">
        <v>46</v>
      </c>
      <c r="K9" s="398"/>
    </row>
    <row r="10" spans="2:11" x14ac:dyDescent="0.25">
      <c r="B10" s="494">
        <v>1</v>
      </c>
      <c r="C10" s="512" t="s">
        <v>57</v>
      </c>
      <c r="D10" s="73" t="s">
        <v>70</v>
      </c>
      <c r="E10" s="15" t="s">
        <v>110</v>
      </c>
      <c r="F10" s="73" t="s">
        <v>111</v>
      </c>
      <c r="G10" s="51" t="s">
        <v>55</v>
      </c>
      <c r="H10" s="28" t="s">
        <v>154</v>
      </c>
      <c r="I10" s="57">
        <v>20150</v>
      </c>
      <c r="J10" s="34"/>
      <c r="K10" s="398"/>
    </row>
    <row r="11" spans="2:11" ht="15.75" thickBot="1" x14ac:dyDescent="0.3">
      <c r="B11" s="495"/>
      <c r="C11" s="513"/>
      <c r="D11" s="118" t="s">
        <v>112</v>
      </c>
      <c r="E11" s="6"/>
      <c r="F11" s="118"/>
      <c r="G11" s="45"/>
      <c r="H11" s="19"/>
      <c r="I11" s="44"/>
      <c r="J11" s="34"/>
      <c r="K11" s="398"/>
    </row>
    <row r="12" spans="2:11" hidden="1" x14ac:dyDescent="0.25">
      <c r="B12" s="495"/>
      <c r="C12" s="515" t="s">
        <v>57</v>
      </c>
      <c r="D12" s="73"/>
      <c r="E12" s="15"/>
      <c r="F12" s="73"/>
      <c r="G12" s="234"/>
      <c r="H12" s="397"/>
      <c r="I12" s="375"/>
      <c r="J12" s="406"/>
      <c r="K12" s="406"/>
    </row>
    <row r="13" spans="2:11" ht="15.75" hidden="1" thickBot="1" x14ac:dyDescent="0.3">
      <c r="B13" s="495"/>
      <c r="C13" s="516"/>
      <c r="D13" s="412"/>
      <c r="E13" s="6"/>
      <c r="F13" s="118"/>
      <c r="G13" s="366"/>
      <c r="H13" s="31"/>
      <c r="I13" s="402"/>
      <c r="J13" s="406"/>
      <c r="K13" s="406"/>
    </row>
    <row r="14" spans="2:11" ht="15.75" hidden="1" thickBot="1" x14ac:dyDescent="0.3">
      <c r="B14" s="511"/>
      <c r="C14" s="362"/>
      <c r="D14" s="20"/>
      <c r="E14" s="20"/>
      <c r="F14" s="20"/>
      <c r="G14" s="366"/>
      <c r="H14" s="31"/>
      <c r="I14" s="402"/>
      <c r="J14" s="398"/>
      <c r="K14" s="398"/>
    </row>
    <row r="15" spans="2:11" ht="15.75" thickBot="1" x14ac:dyDescent="0.3">
      <c r="B15" s="500" t="s">
        <v>69</v>
      </c>
      <c r="C15" s="501"/>
      <c r="D15" s="501"/>
      <c r="E15" s="501"/>
      <c r="F15" s="501"/>
      <c r="G15" s="501"/>
      <c r="H15" s="510"/>
      <c r="I15" s="317">
        <f>I10+I11+I12</f>
        <v>20150</v>
      </c>
      <c r="J15" s="405">
        <f t="shared" ref="J15:K15" si="0">J10+J11</f>
        <v>0</v>
      </c>
      <c r="K15" s="404">
        <f t="shared" si="0"/>
        <v>0</v>
      </c>
    </row>
    <row r="16" spans="2:11" ht="15.75" hidden="1" thickBot="1" x14ac:dyDescent="0.3">
      <c r="B16" s="361">
        <v>1</v>
      </c>
      <c r="C16" s="504" t="s">
        <v>34</v>
      </c>
      <c r="D16" s="73"/>
      <c r="E16" s="73"/>
      <c r="F16" s="18"/>
      <c r="G16" s="367"/>
      <c r="H16" s="28"/>
      <c r="I16" s="164"/>
      <c r="J16" s="398"/>
      <c r="K16" s="398"/>
    </row>
    <row r="17" spans="2:11" ht="15.75" hidden="1" thickBot="1" x14ac:dyDescent="0.3">
      <c r="B17" s="360"/>
      <c r="C17" s="514"/>
      <c r="D17" s="118"/>
      <c r="E17" s="118"/>
      <c r="F17" s="7"/>
      <c r="G17" s="115"/>
      <c r="H17" s="43"/>
      <c r="I17" s="161"/>
      <c r="J17" s="398"/>
      <c r="K17" s="398"/>
    </row>
    <row r="18" spans="2:11" ht="15.75" thickBot="1" x14ac:dyDescent="0.3">
      <c r="B18" s="493" t="s">
        <v>35</v>
      </c>
      <c r="C18" s="484"/>
      <c r="D18" s="484"/>
      <c r="E18" s="484"/>
      <c r="F18" s="484"/>
      <c r="G18" s="484"/>
      <c r="H18" s="499"/>
      <c r="I18" s="357">
        <f>I16+I17</f>
        <v>0</v>
      </c>
      <c r="J18" s="398"/>
      <c r="K18" s="398"/>
    </row>
    <row r="19" spans="2:11" ht="15.75" hidden="1" thickBot="1" x14ac:dyDescent="0.3">
      <c r="B19" s="359">
        <v>2</v>
      </c>
      <c r="C19" s="185" t="s">
        <v>58</v>
      </c>
      <c r="D19" s="73"/>
      <c r="E19" s="73"/>
      <c r="F19" s="73"/>
      <c r="G19" s="78"/>
      <c r="H19" s="367"/>
      <c r="I19" s="181"/>
      <c r="J19" s="398"/>
      <c r="K19" s="398"/>
    </row>
    <row r="20" spans="2:11" ht="15.75" hidden="1" thickBot="1" x14ac:dyDescent="0.3">
      <c r="B20" s="368"/>
      <c r="C20" s="369"/>
      <c r="D20" s="64"/>
      <c r="E20" s="64"/>
      <c r="F20" s="64"/>
      <c r="G20" s="118"/>
      <c r="H20" s="118"/>
      <c r="I20" s="7"/>
      <c r="J20" s="398"/>
      <c r="K20" s="398"/>
    </row>
    <row r="21" spans="2:11" ht="15.75" hidden="1" thickBot="1" x14ac:dyDescent="0.3">
      <c r="B21" s="359">
        <v>1</v>
      </c>
      <c r="C21" s="73" t="s">
        <v>22</v>
      </c>
      <c r="D21" s="73"/>
      <c r="E21" s="15"/>
      <c r="F21" s="73"/>
      <c r="G21" s="56"/>
      <c r="H21" s="27"/>
      <c r="I21" s="401"/>
      <c r="J21" s="398"/>
      <c r="K21" s="398"/>
    </row>
    <row r="22" spans="2:11" ht="15.75" hidden="1" thickBot="1" x14ac:dyDescent="0.3">
      <c r="B22" s="368"/>
      <c r="C22" s="118"/>
      <c r="D22" s="118"/>
      <c r="E22" s="6"/>
      <c r="F22" s="118"/>
      <c r="G22" s="223"/>
      <c r="H22" s="23"/>
      <c r="I22" s="162"/>
      <c r="J22" s="398"/>
      <c r="K22" s="398"/>
    </row>
    <row r="23" spans="2:11" ht="15.75" thickBot="1" x14ac:dyDescent="0.3">
      <c r="B23" s="500" t="s">
        <v>59</v>
      </c>
      <c r="C23" s="501"/>
      <c r="D23" s="501"/>
      <c r="E23" s="501"/>
      <c r="F23" s="501"/>
      <c r="G23" s="501"/>
      <c r="H23" s="509"/>
      <c r="I23" s="357">
        <f>I21+I19</f>
        <v>0</v>
      </c>
      <c r="J23" s="398"/>
      <c r="K23" s="398"/>
    </row>
    <row r="24" spans="2:11" ht="15.75" thickBot="1" x14ac:dyDescent="0.3">
      <c r="B24" s="500" t="s">
        <v>14</v>
      </c>
      <c r="C24" s="501"/>
      <c r="D24" s="501"/>
      <c r="E24" s="501"/>
      <c r="F24" s="501"/>
      <c r="G24" s="501"/>
      <c r="H24" s="510"/>
      <c r="I24" s="354">
        <f>I15+I18+I23</f>
        <v>20150</v>
      </c>
      <c r="J24" s="354">
        <f t="shared" ref="J24:K24" si="1">J15+J18+J23</f>
        <v>0</v>
      </c>
      <c r="K24" s="354">
        <f t="shared" si="1"/>
        <v>0</v>
      </c>
    </row>
  </sheetData>
  <mergeCells count="8">
    <mergeCell ref="B23:H23"/>
    <mergeCell ref="B24:H24"/>
    <mergeCell ref="B10:B14"/>
    <mergeCell ref="C10:C11"/>
    <mergeCell ref="B15:H15"/>
    <mergeCell ref="C16:C17"/>
    <mergeCell ref="B18:H18"/>
    <mergeCell ref="C12:C13"/>
  </mergeCells>
  <pageMargins left="0" right="0" top="0" bottom="0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workbookViewId="0">
      <selection activeCell="C60" sqref="C60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33"/>
      <c r="B6" s="133"/>
      <c r="C6" s="133"/>
      <c r="D6" s="133" t="s">
        <v>86</v>
      </c>
      <c r="E6" s="133"/>
      <c r="F6" s="133"/>
      <c r="G6" s="133"/>
      <c r="H6" s="133"/>
    </row>
    <row r="7" spans="1:10" x14ac:dyDescent="0.25">
      <c r="A7" s="133"/>
      <c r="B7" s="133"/>
      <c r="C7" s="133"/>
      <c r="D7" s="133"/>
      <c r="E7" s="133"/>
      <c r="F7" s="133"/>
      <c r="G7" s="133" t="s">
        <v>60</v>
      </c>
      <c r="H7" s="133"/>
    </row>
    <row r="8" spans="1:10" ht="15.75" thickBot="1" x14ac:dyDescent="0.3">
      <c r="A8" s="132"/>
      <c r="B8" s="132"/>
      <c r="C8" s="132"/>
      <c r="D8" s="132"/>
      <c r="E8" s="132"/>
      <c r="F8" s="132"/>
      <c r="G8" s="132"/>
      <c r="H8" s="132"/>
    </row>
    <row r="9" spans="1:10" x14ac:dyDescent="0.25">
      <c r="A9" s="122" t="s">
        <v>0</v>
      </c>
      <c r="B9" s="122" t="s">
        <v>1</v>
      </c>
      <c r="C9" s="526" t="s">
        <v>23</v>
      </c>
      <c r="D9" s="122" t="s">
        <v>2</v>
      </c>
      <c r="E9" s="122" t="s">
        <v>3</v>
      </c>
      <c r="F9" s="122" t="s">
        <v>11</v>
      </c>
      <c r="G9" s="201" t="s">
        <v>4</v>
      </c>
      <c r="H9" s="526" t="s">
        <v>45</v>
      </c>
      <c r="I9" s="73" t="s">
        <v>47</v>
      </c>
      <c r="J9" s="73" t="s">
        <v>61</v>
      </c>
    </row>
    <row r="10" spans="1:10" ht="15.75" thickBot="1" x14ac:dyDescent="0.3">
      <c r="A10" s="123" t="s">
        <v>5</v>
      </c>
      <c r="B10" s="123"/>
      <c r="C10" s="527"/>
      <c r="D10" s="123"/>
      <c r="E10" s="123" t="s">
        <v>6</v>
      </c>
      <c r="F10" s="123" t="s">
        <v>13</v>
      </c>
      <c r="G10" s="202" t="s">
        <v>7</v>
      </c>
      <c r="H10" s="528"/>
      <c r="I10" s="64" t="s">
        <v>46</v>
      </c>
      <c r="J10" s="64" t="s">
        <v>62</v>
      </c>
    </row>
    <row r="11" spans="1:10" ht="15.75" hidden="1" thickBot="1" x14ac:dyDescent="0.3">
      <c r="A11" s="529">
        <v>1</v>
      </c>
      <c r="B11" s="496" t="s">
        <v>42</v>
      </c>
      <c r="C11" s="140"/>
      <c r="D11" s="73"/>
      <c r="E11" s="15"/>
      <c r="F11" s="57"/>
      <c r="G11" s="42"/>
      <c r="H11" s="100"/>
      <c r="I11" s="173"/>
      <c r="J11" s="77"/>
    </row>
    <row r="12" spans="1:10" ht="15.75" hidden="1" thickBot="1" x14ac:dyDescent="0.3">
      <c r="A12" s="530"/>
      <c r="B12" s="497"/>
      <c r="C12" s="107"/>
      <c r="D12" s="118"/>
      <c r="E12" s="6"/>
      <c r="F12" s="57"/>
      <c r="G12" s="43"/>
      <c r="H12" s="101"/>
      <c r="I12" s="173"/>
      <c r="J12" s="77"/>
    </row>
    <row r="13" spans="1:10" ht="15.75" hidden="1" thickBot="1" x14ac:dyDescent="0.3">
      <c r="A13" s="531"/>
      <c r="B13" s="497"/>
      <c r="C13" s="6"/>
      <c r="D13" s="6"/>
      <c r="E13" s="6"/>
      <c r="F13" s="57"/>
      <c r="G13" s="43"/>
      <c r="H13" s="101"/>
      <c r="I13" s="173"/>
      <c r="J13" s="77"/>
    </row>
    <row r="14" spans="1:10" ht="15.75" hidden="1" thickBot="1" x14ac:dyDescent="0.3">
      <c r="A14" s="531"/>
      <c r="B14" s="456"/>
      <c r="C14" s="6"/>
      <c r="D14" s="6"/>
      <c r="E14" s="6"/>
      <c r="F14" s="57"/>
      <c r="G14" s="22"/>
      <c r="H14" s="101"/>
      <c r="I14" s="173"/>
      <c r="J14" s="77"/>
    </row>
    <row r="15" spans="1:10" ht="15.75" thickBot="1" x14ac:dyDescent="0.3">
      <c r="A15" s="531"/>
      <c r="B15" s="496" t="s">
        <v>42</v>
      </c>
      <c r="C15" s="73" t="s">
        <v>70</v>
      </c>
      <c r="D15" s="199" t="s">
        <v>68</v>
      </c>
      <c r="E15" s="374" t="s">
        <v>143</v>
      </c>
      <c r="F15" s="57" t="s">
        <v>76</v>
      </c>
      <c r="G15" s="22" t="s">
        <v>91</v>
      </c>
      <c r="H15" s="111">
        <v>47907.6</v>
      </c>
      <c r="I15" s="173"/>
      <c r="J15" s="77"/>
    </row>
    <row r="16" spans="1:10" x14ac:dyDescent="0.25">
      <c r="A16" s="521"/>
      <c r="B16" s="497"/>
      <c r="C16" s="118" t="s">
        <v>77</v>
      </c>
      <c r="D16" s="182"/>
      <c r="E16" s="170"/>
      <c r="F16" s="57" t="s">
        <v>76</v>
      </c>
      <c r="G16" s="43" t="s">
        <v>144</v>
      </c>
      <c r="H16" s="111">
        <v>600</v>
      </c>
      <c r="I16" s="173"/>
      <c r="J16" s="77"/>
    </row>
    <row r="17" spans="1:16" ht="15.75" hidden="1" thickBot="1" x14ac:dyDescent="0.3">
      <c r="A17" s="520"/>
      <c r="B17" s="532"/>
      <c r="C17" s="462"/>
      <c r="D17" s="462"/>
      <c r="E17" s="462"/>
      <c r="F17" s="117"/>
      <c r="G17" s="32"/>
      <c r="H17" s="102"/>
      <c r="I17" s="189"/>
      <c r="J17" s="77">
        <f t="shared" ref="J17:J18" si="0">H17-I17</f>
        <v>0</v>
      </c>
    </row>
    <row r="18" spans="1:16" ht="15.75" hidden="1" thickBot="1" x14ac:dyDescent="0.3">
      <c r="A18" s="460"/>
      <c r="B18" s="310"/>
      <c r="C18" s="118"/>
      <c r="D18" s="118"/>
      <c r="E18" s="118"/>
      <c r="F18" s="200"/>
      <c r="G18" s="461"/>
      <c r="H18" s="55"/>
      <c r="I18" s="189"/>
      <c r="J18" s="77">
        <f t="shared" si="0"/>
        <v>0</v>
      </c>
    </row>
    <row r="19" spans="1:16" ht="15.75" thickBot="1" x14ac:dyDescent="0.3">
      <c r="A19" s="502" t="s">
        <v>43</v>
      </c>
      <c r="B19" s="503"/>
      <c r="C19" s="503"/>
      <c r="D19" s="503"/>
      <c r="E19" s="503"/>
      <c r="F19" s="503"/>
      <c r="G19" s="503"/>
      <c r="H19" s="285">
        <f>SUM(H11:H18)</f>
        <v>48507.6</v>
      </c>
      <c r="I19" s="285">
        <f t="shared" ref="I19:J19" si="1">SUM(I11:I18)</f>
        <v>0</v>
      </c>
      <c r="J19" s="285">
        <f t="shared" si="1"/>
        <v>0</v>
      </c>
      <c r="M19" s="38"/>
    </row>
    <row r="20" spans="1:16" x14ac:dyDescent="0.25">
      <c r="A20" s="144">
        <v>1</v>
      </c>
      <c r="B20" s="146" t="s">
        <v>22</v>
      </c>
      <c r="C20" s="71" t="s">
        <v>70</v>
      </c>
      <c r="D20" s="15" t="s">
        <v>68</v>
      </c>
      <c r="E20" s="73" t="s">
        <v>78</v>
      </c>
      <c r="F20" s="34" t="s">
        <v>76</v>
      </c>
      <c r="G20" s="43" t="s">
        <v>92</v>
      </c>
      <c r="H20" s="463">
        <v>158.4</v>
      </c>
      <c r="I20" s="226"/>
      <c r="J20" s="169"/>
      <c r="N20" s="6"/>
      <c r="O20" s="6"/>
      <c r="P20" s="6"/>
    </row>
    <row r="21" spans="1:16" ht="15.75" thickBot="1" x14ac:dyDescent="0.3">
      <c r="A21" s="145"/>
      <c r="B21" s="147"/>
      <c r="C21" s="75" t="s">
        <v>79</v>
      </c>
      <c r="D21" s="6"/>
      <c r="E21" s="118"/>
      <c r="F21" s="425"/>
      <c r="G21" s="43"/>
      <c r="H21" s="426"/>
      <c r="I21" s="227"/>
      <c r="J21" s="177"/>
      <c r="N21" s="6"/>
      <c r="O21" s="6"/>
      <c r="P21" s="6"/>
    </row>
    <row r="22" spans="1:16" ht="15.75" hidden="1" thickBot="1" x14ac:dyDescent="0.3">
      <c r="A22" s="419"/>
      <c r="B22" s="420"/>
      <c r="C22" s="24"/>
      <c r="D22" s="6"/>
      <c r="E22" s="6"/>
      <c r="F22" s="91"/>
      <c r="G22" s="22"/>
      <c r="H22" s="416"/>
      <c r="I22" s="271"/>
      <c r="J22" s="49"/>
      <c r="N22" s="6"/>
      <c r="O22" s="6"/>
      <c r="P22" s="6"/>
    </row>
    <row r="23" spans="1:16" ht="15.75" thickBot="1" x14ac:dyDescent="0.3">
      <c r="A23" s="533" t="s">
        <v>19</v>
      </c>
      <c r="B23" s="534"/>
      <c r="C23" s="534"/>
      <c r="D23" s="534"/>
      <c r="E23" s="534"/>
      <c r="F23" s="534"/>
      <c r="G23" s="534"/>
      <c r="H23" s="286">
        <f>H20+H21+H22</f>
        <v>158.4</v>
      </c>
      <c r="I23" s="286">
        <f t="shared" ref="I23:J23" si="2">I20</f>
        <v>0</v>
      </c>
      <c r="J23" s="286">
        <f t="shared" si="2"/>
        <v>0</v>
      </c>
      <c r="N23" s="6"/>
      <c r="O23" s="6"/>
      <c r="P23" s="6"/>
    </row>
    <row r="24" spans="1:16" hidden="1" x14ac:dyDescent="0.25">
      <c r="A24" s="124">
        <v>1</v>
      </c>
      <c r="B24" s="122" t="s">
        <v>34</v>
      </c>
      <c r="C24" s="73"/>
      <c r="D24" s="15"/>
      <c r="E24" s="73"/>
      <c r="F24" s="441"/>
      <c r="G24" s="22"/>
      <c r="H24" s="41"/>
      <c r="I24" s="356"/>
      <c r="J24" s="353"/>
    </row>
    <row r="25" spans="1:16" ht="15.75" hidden="1" thickBot="1" x14ac:dyDescent="0.3">
      <c r="A25" s="432"/>
      <c r="B25" s="123"/>
      <c r="C25" s="75"/>
      <c r="D25" s="6"/>
      <c r="E25" s="118"/>
      <c r="F25" s="411"/>
      <c r="G25" s="19"/>
      <c r="H25" s="44"/>
      <c r="I25" s="433"/>
      <c r="J25" s="408"/>
    </row>
    <row r="26" spans="1:16" hidden="1" x14ac:dyDescent="0.25">
      <c r="A26" s="407">
        <v>2</v>
      </c>
      <c r="B26" s="122" t="s">
        <v>34</v>
      </c>
      <c r="C26" s="71"/>
      <c r="D26" s="15"/>
      <c r="E26" s="73"/>
      <c r="F26" s="91"/>
      <c r="G26" s="22"/>
      <c r="H26" s="41"/>
      <c r="I26" s="430"/>
      <c r="J26" s="431"/>
    </row>
    <row r="27" spans="1:16" ht="15.75" hidden="1" thickBot="1" x14ac:dyDescent="0.3">
      <c r="A27" s="407"/>
      <c r="B27" s="427"/>
      <c r="C27" s="75"/>
      <c r="D27" s="6"/>
      <c r="E27" s="118"/>
      <c r="F27" s="428"/>
      <c r="G27" s="429"/>
      <c r="H27" s="430"/>
      <c r="I27" s="430"/>
      <c r="J27" s="431"/>
    </row>
    <row r="28" spans="1:16" ht="15.75" hidden="1" thickBot="1" x14ac:dyDescent="0.3">
      <c r="A28" s="409"/>
      <c r="B28" s="410"/>
      <c r="C28" s="132"/>
      <c r="D28" s="132"/>
      <c r="E28" s="132"/>
      <c r="F28" s="132"/>
      <c r="G28" s="255"/>
      <c r="H28" s="256"/>
      <c r="I28" s="298"/>
      <c r="J28" s="308"/>
    </row>
    <row r="29" spans="1:16" ht="15.75" thickBot="1" x14ac:dyDescent="0.3">
      <c r="A29" s="535" t="s">
        <v>54</v>
      </c>
      <c r="B29" s="536"/>
      <c r="C29" s="536"/>
      <c r="D29" s="536"/>
      <c r="E29" s="536"/>
      <c r="F29" s="536"/>
      <c r="G29" s="537"/>
      <c r="H29" s="287">
        <f>SUM(H24:H28)</f>
        <v>0</v>
      </c>
      <c r="I29" s="304">
        <f>SUM(I24:I28)</f>
        <v>0</v>
      </c>
      <c r="J29" s="305">
        <f>SUM(J24:J28)</f>
        <v>0</v>
      </c>
    </row>
    <row r="30" spans="1:16" hidden="1" x14ac:dyDescent="0.25">
      <c r="A30" s="242">
        <v>1</v>
      </c>
      <c r="B30" s="492" t="s">
        <v>29</v>
      </c>
      <c r="C30" s="73"/>
      <c r="D30" s="73"/>
      <c r="E30" s="73"/>
      <c r="F30" s="148"/>
      <c r="G30" s="42"/>
      <c r="H30" s="50"/>
      <c r="I30" s="306"/>
      <c r="J30" s="299"/>
    </row>
    <row r="31" spans="1:16" ht="15.75" hidden="1" thickBot="1" x14ac:dyDescent="0.3">
      <c r="A31" s="268"/>
      <c r="B31" s="538"/>
      <c r="C31" s="75"/>
      <c r="D31" s="118"/>
      <c r="E31" s="118"/>
      <c r="F31" s="151"/>
      <c r="G31" s="23"/>
      <c r="H31" s="270"/>
      <c r="I31" s="303"/>
      <c r="J31" s="302"/>
    </row>
    <row r="32" spans="1:16" hidden="1" x14ac:dyDescent="0.25">
      <c r="A32" s="242">
        <v>2</v>
      </c>
      <c r="B32" s="492" t="s">
        <v>29</v>
      </c>
      <c r="C32" s="73"/>
      <c r="D32" s="15"/>
      <c r="E32" s="73"/>
      <c r="F32" s="91"/>
      <c r="G32" s="43"/>
      <c r="H32" s="111"/>
      <c r="I32" s="303"/>
      <c r="J32" s="302"/>
    </row>
    <row r="33" spans="1:10" ht="15.75" hidden="1" thickBot="1" x14ac:dyDescent="0.3">
      <c r="A33" s="268"/>
      <c r="B33" s="538"/>
      <c r="C33" s="118"/>
      <c r="D33" s="6"/>
      <c r="E33" s="118"/>
      <c r="F33" s="91"/>
      <c r="G33" s="43"/>
      <c r="H33" s="111"/>
      <c r="I33" s="303"/>
      <c r="J33" s="302"/>
    </row>
    <row r="34" spans="1:10" ht="15.75" hidden="1" thickBot="1" x14ac:dyDescent="0.3">
      <c r="A34" s="292"/>
      <c r="B34" s="269"/>
      <c r="C34" s="130"/>
      <c r="D34" s="130"/>
      <c r="E34" s="130"/>
      <c r="F34" s="91"/>
      <c r="G34" s="22"/>
      <c r="H34" s="111"/>
      <c r="I34" s="297"/>
      <c r="J34" s="307"/>
    </row>
    <row r="35" spans="1:10" hidden="1" x14ac:dyDescent="0.25">
      <c r="A35" s="292"/>
      <c r="B35" s="269"/>
      <c r="C35" s="293"/>
      <c r="D35" s="130"/>
      <c r="E35" s="130"/>
      <c r="F35" s="115"/>
      <c r="G35" s="22"/>
      <c r="H35" s="111"/>
      <c r="I35" s="298"/>
      <c r="J35" s="308"/>
    </row>
    <row r="36" spans="1:10" hidden="1" x14ac:dyDescent="0.25">
      <c r="A36" s="292"/>
      <c r="B36" s="269"/>
      <c r="C36" s="293"/>
      <c r="D36" s="130"/>
      <c r="E36" s="130"/>
      <c r="F36" s="115"/>
      <c r="G36" s="22"/>
      <c r="H36" s="111"/>
      <c r="I36" s="303"/>
      <c r="J36" s="302"/>
    </row>
    <row r="37" spans="1:10" ht="15.75" hidden="1" thickBot="1" x14ac:dyDescent="0.3">
      <c r="A37" s="292"/>
      <c r="B37" s="294"/>
      <c r="C37" s="130"/>
      <c r="D37" s="130"/>
      <c r="E37" s="130"/>
      <c r="F37" s="290"/>
      <c r="G37" s="205"/>
      <c r="H37" s="211"/>
      <c r="I37" s="297"/>
      <c r="J37" s="307"/>
    </row>
    <row r="38" spans="1:10" hidden="1" x14ac:dyDescent="0.25">
      <c r="A38" s="291">
        <v>2</v>
      </c>
      <c r="B38" s="539"/>
      <c r="C38" s="192"/>
      <c r="D38" s="192"/>
      <c r="E38" s="193"/>
      <c r="F38" s="194"/>
      <c r="G38" s="206"/>
      <c r="H38" s="209"/>
      <c r="I38" s="298"/>
      <c r="J38" s="308"/>
    </row>
    <row r="39" spans="1:10" hidden="1" x14ac:dyDescent="0.25">
      <c r="A39" s="126"/>
      <c r="B39" s="540"/>
      <c r="C39" s="131"/>
      <c r="D39" s="131"/>
      <c r="E39" s="127"/>
      <c r="F39" s="130"/>
      <c r="G39" s="204"/>
      <c r="H39" s="210"/>
      <c r="I39" s="303"/>
      <c r="J39" s="302"/>
    </row>
    <row r="40" spans="1:10" ht="15.75" hidden="1" thickBot="1" x14ac:dyDescent="0.3">
      <c r="A40" s="311"/>
      <c r="B40" s="541"/>
      <c r="C40" s="125"/>
      <c r="D40" s="125"/>
      <c r="E40" s="128"/>
      <c r="F40" s="130"/>
      <c r="G40" s="204"/>
      <c r="H40" s="210"/>
      <c r="I40" s="303"/>
      <c r="J40" s="302"/>
    </row>
    <row r="41" spans="1:10" ht="15.75" thickBot="1" x14ac:dyDescent="0.3">
      <c r="A41" s="493" t="s">
        <v>16</v>
      </c>
      <c r="B41" s="484"/>
      <c r="C41" s="484"/>
      <c r="D41" s="484"/>
      <c r="E41" s="484"/>
      <c r="F41" s="484"/>
      <c r="G41" s="484"/>
      <c r="H41" s="288">
        <f>H30+H34+H35+H36+H37+H31+H32+H33+H38+H39+H40</f>
        <v>0</v>
      </c>
      <c r="I41" s="303">
        <v>0</v>
      </c>
      <c r="J41" s="309">
        <v>0</v>
      </c>
    </row>
    <row r="42" spans="1:10" x14ac:dyDescent="0.25">
      <c r="A42" s="250">
        <v>1</v>
      </c>
      <c r="B42" s="517" t="s">
        <v>25</v>
      </c>
      <c r="C42" s="71" t="s">
        <v>70</v>
      </c>
      <c r="D42" s="15" t="s">
        <v>82</v>
      </c>
      <c r="E42" s="73" t="s">
        <v>83</v>
      </c>
      <c r="F42" s="91" t="s">
        <v>76</v>
      </c>
      <c r="G42" s="22" t="s">
        <v>93</v>
      </c>
      <c r="H42" s="22">
        <v>840</v>
      </c>
      <c r="I42" s="372"/>
      <c r="J42" s="168"/>
    </row>
    <row r="43" spans="1:10" x14ac:dyDescent="0.25">
      <c r="A43" s="193"/>
      <c r="B43" s="518"/>
      <c r="C43" s="75" t="s">
        <v>84</v>
      </c>
      <c r="D43" s="6"/>
      <c r="E43" s="118"/>
      <c r="F43" s="91" t="s">
        <v>76</v>
      </c>
      <c r="G43" s="22" t="s">
        <v>94</v>
      </c>
      <c r="H43" s="53">
        <v>120</v>
      </c>
      <c r="I43" s="184"/>
      <c r="J43" s="168"/>
    </row>
    <row r="44" spans="1:10" ht="15.75" thickBot="1" x14ac:dyDescent="0.3">
      <c r="A44" s="251"/>
      <c r="B44" s="519"/>
      <c r="C44" s="253"/>
      <c r="D44" s="247"/>
      <c r="E44" s="247"/>
      <c r="F44" s="34" t="s">
        <v>76</v>
      </c>
      <c r="G44" s="22" t="s">
        <v>95</v>
      </c>
      <c r="H44" s="53">
        <v>600</v>
      </c>
      <c r="I44" s="184"/>
      <c r="J44" s="168"/>
    </row>
    <row r="45" spans="1:10" ht="15.75" hidden="1" thickBot="1" x14ac:dyDescent="0.3">
      <c r="A45" s="252"/>
      <c r="B45" s="520"/>
      <c r="C45" s="254"/>
      <c r="D45" s="129"/>
      <c r="E45" s="243"/>
      <c r="F45" s="243"/>
      <c r="G45" s="248"/>
      <c r="H45" s="249"/>
      <c r="I45" s="184"/>
      <c r="J45" s="168"/>
    </row>
    <row r="46" spans="1:10" ht="15.75" hidden="1" thickBot="1" x14ac:dyDescent="0.3">
      <c r="A46" s="132"/>
      <c r="B46" s="132"/>
      <c r="C46" s="132"/>
      <c r="D46" s="132"/>
      <c r="E46" s="132"/>
      <c r="F46" s="132"/>
      <c r="G46" s="255"/>
      <c r="H46" s="256"/>
      <c r="I46" s="184"/>
      <c r="J46" s="168"/>
    </row>
    <row r="47" spans="1:10" x14ac:dyDescent="0.25">
      <c r="A47" s="472">
        <v>2</v>
      </c>
      <c r="B47" s="517" t="s">
        <v>25</v>
      </c>
      <c r="C47" s="73" t="s">
        <v>70</v>
      </c>
      <c r="D47" s="15" t="s">
        <v>68</v>
      </c>
      <c r="E47" s="73" t="s">
        <v>113</v>
      </c>
      <c r="F47" s="91" t="s">
        <v>76</v>
      </c>
      <c r="G47" s="22" t="s">
        <v>139</v>
      </c>
      <c r="H47" s="53">
        <v>120</v>
      </c>
      <c r="I47" s="372"/>
      <c r="J47" s="168"/>
    </row>
    <row r="48" spans="1:10" ht="15.75" thickBot="1" x14ac:dyDescent="0.3">
      <c r="A48" s="460"/>
      <c r="B48" s="519"/>
      <c r="C48" s="118" t="s">
        <v>114</v>
      </c>
      <c r="D48" s="6"/>
      <c r="E48" s="118"/>
      <c r="F48" s="34" t="s">
        <v>76</v>
      </c>
      <c r="G48" s="22" t="s">
        <v>140</v>
      </c>
      <c r="H48" s="53">
        <v>360</v>
      </c>
      <c r="I48" s="184"/>
      <c r="J48" s="168"/>
    </row>
    <row r="49" spans="1:12" ht="15.75" hidden="1" thickBot="1" x14ac:dyDescent="0.3">
      <c r="A49" s="475"/>
      <c r="B49" s="521"/>
      <c r="C49" s="477"/>
      <c r="D49" s="478"/>
      <c r="E49" s="478"/>
      <c r="F49" s="121"/>
      <c r="G49" s="203"/>
      <c r="H49" s="208"/>
      <c r="I49" s="184"/>
      <c r="J49" s="168"/>
    </row>
    <row r="50" spans="1:12" ht="15" customHeight="1" x14ac:dyDescent="0.25">
      <c r="A50" s="474">
        <v>3</v>
      </c>
      <c r="B50" s="479" t="s">
        <v>40</v>
      </c>
      <c r="C50" s="199" t="s">
        <v>70</v>
      </c>
      <c r="D50" s="15" t="s">
        <v>115</v>
      </c>
      <c r="E50" s="73" t="s">
        <v>116</v>
      </c>
      <c r="F50" s="51" t="s">
        <v>76</v>
      </c>
      <c r="G50" s="28" t="s">
        <v>141</v>
      </c>
      <c r="H50" s="165">
        <v>240</v>
      </c>
      <c r="I50" s="184"/>
      <c r="J50" s="168"/>
    </row>
    <row r="51" spans="1:12" ht="15.75" thickBot="1" x14ac:dyDescent="0.3">
      <c r="A51" s="476"/>
      <c r="B51" s="480" t="s">
        <v>142</v>
      </c>
      <c r="C51" s="207" t="s">
        <v>117</v>
      </c>
      <c r="D51" s="21"/>
      <c r="E51" s="64"/>
      <c r="F51" s="120"/>
      <c r="G51" s="257"/>
      <c r="H51" s="258"/>
      <c r="I51" s="184"/>
      <c r="J51" s="168"/>
    </row>
    <row r="52" spans="1:12" x14ac:dyDescent="0.25">
      <c r="A52" s="475">
        <v>4</v>
      </c>
      <c r="B52" s="517" t="s">
        <v>25</v>
      </c>
      <c r="C52" s="73" t="s">
        <v>70</v>
      </c>
      <c r="D52" s="15" t="s">
        <v>121</v>
      </c>
      <c r="E52" s="73" t="s">
        <v>122</v>
      </c>
      <c r="F52" s="34" t="s">
        <v>76</v>
      </c>
      <c r="G52" s="22" t="s">
        <v>147</v>
      </c>
      <c r="H52" s="481">
        <v>120</v>
      </c>
      <c r="I52" s="184"/>
      <c r="J52" s="168"/>
    </row>
    <row r="53" spans="1:12" ht="15.75" thickBot="1" x14ac:dyDescent="0.3">
      <c r="A53" s="475"/>
      <c r="B53" s="519"/>
      <c r="C53" s="118" t="s">
        <v>123</v>
      </c>
      <c r="D53" s="6"/>
      <c r="E53" s="118"/>
      <c r="F53" s="121"/>
      <c r="G53" s="203"/>
      <c r="H53" s="208"/>
      <c r="I53" s="184"/>
      <c r="J53" s="168"/>
    </row>
    <row r="54" spans="1:12" ht="15.75" hidden="1" thickBot="1" x14ac:dyDescent="0.3">
      <c r="A54" s="476"/>
      <c r="B54" s="521"/>
      <c r="C54" s="473"/>
      <c r="D54" s="244"/>
      <c r="E54" s="244"/>
      <c r="F54" s="120"/>
      <c r="G54" s="257"/>
      <c r="H54" s="258"/>
      <c r="I54" s="184"/>
      <c r="J54" s="168"/>
    </row>
    <row r="55" spans="1:12" ht="15.75" thickBot="1" x14ac:dyDescent="0.3">
      <c r="A55" s="522" t="s">
        <v>36</v>
      </c>
      <c r="B55" s="523"/>
      <c r="C55" s="524"/>
      <c r="D55" s="524"/>
      <c r="E55" s="524"/>
      <c r="F55" s="524"/>
      <c r="G55" s="525"/>
      <c r="H55" s="287">
        <f>SUM(H42:H54)</f>
        <v>2400</v>
      </c>
      <c r="I55" s="287">
        <f t="shared" ref="I55:J55" si="3">SUM(I42:I54)</f>
        <v>0</v>
      </c>
      <c r="J55" s="287">
        <f t="shared" si="3"/>
        <v>0</v>
      </c>
    </row>
    <row r="56" spans="1:12" ht="15.75" thickBot="1" x14ac:dyDescent="0.3">
      <c r="A56" s="522" t="s">
        <v>18</v>
      </c>
      <c r="B56" s="524"/>
      <c r="C56" s="524"/>
      <c r="D56" s="524"/>
      <c r="E56" s="524"/>
      <c r="F56" s="524"/>
      <c r="G56" s="525"/>
      <c r="H56" s="287">
        <f>H19+H29+H55+H41+H23</f>
        <v>51066</v>
      </c>
      <c r="I56" s="287">
        <f>I19+I29+I55+I41+I23</f>
        <v>0</v>
      </c>
      <c r="J56" s="287">
        <f>J19+J29+J55+J41+J23</f>
        <v>0</v>
      </c>
    </row>
    <row r="58" spans="1:12" x14ac:dyDescent="0.25">
      <c r="L58" s="38"/>
    </row>
  </sheetData>
  <mergeCells count="17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B47:B49"/>
    <mergeCell ref="A55:G55"/>
    <mergeCell ref="A56:G56"/>
    <mergeCell ref="B52:B54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8"/>
  <sheetViews>
    <sheetView workbookViewId="0">
      <selection activeCell="F54" sqref="F54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87</v>
      </c>
      <c r="E3" s="13"/>
      <c r="F3" s="12"/>
      <c r="G3" s="14" t="s">
        <v>32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19" t="s">
        <v>24</v>
      </c>
      <c r="D6" s="2" t="s">
        <v>2</v>
      </c>
      <c r="E6" s="3" t="s">
        <v>3</v>
      </c>
      <c r="F6" s="3" t="s">
        <v>11</v>
      </c>
      <c r="G6" s="154" t="s">
        <v>4</v>
      </c>
      <c r="H6" s="349" t="s">
        <v>44</v>
      </c>
      <c r="I6" s="160" t="s">
        <v>63</v>
      </c>
      <c r="J6" s="160" t="s">
        <v>61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55" t="s">
        <v>7</v>
      </c>
      <c r="H7" s="350" t="s">
        <v>9</v>
      </c>
      <c r="I7" s="67" t="s">
        <v>46</v>
      </c>
      <c r="J7" s="67" t="s">
        <v>62</v>
      </c>
    </row>
    <row r="8" spans="1:10" hidden="1" x14ac:dyDescent="0.25">
      <c r="A8" s="116">
        <v>1</v>
      </c>
      <c r="B8" s="442" t="s">
        <v>52</v>
      </c>
      <c r="C8" s="71"/>
      <c r="D8" s="15"/>
      <c r="E8" s="73"/>
      <c r="F8" s="440"/>
      <c r="G8" s="27"/>
      <c r="H8" s="315"/>
      <c r="I8" s="50"/>
      <c r="J8" s="341"/>
    </row>
    <row r="9" spans="1:10" ht="15.75" hidden="1" thickBot="1" x14ac:dyDescent="0.3">
      <c r="A9" s="67"/>
      <c r="B9" s="63"/>
      <c r="C9" s="75"/>
      <c r="D9" s="6"/>
      <c r="E9" s="118"/>
      <c r="F9" s="345"/>
      <c r="G9" s="143"/>
      <c r="H9" s="231"/>
      <c r="I9" s="336"/>
      <c r="J9" s="321"/>
    </row>
    <row r="10" spans="1:10" x14ac:dyDescent="0.25">
      <c r="A10" s="116">
        <v>2</v>
      </c>
      <c r="B10" s="442" t="s">
        <v>52</v>
      </c>
      <c r="C10" s="73" t="s">
        <v>72</v>
      </c>
      <c r="D10" s="73" t="s">
        <v>67</v>
      </c>
      <c r="E10" s="73" t="s">
        <v>73</v>
      </c>
      <c r="F10" s="278" t="s">
        <v>96</v>
      </c>
      <c r="G10" s="22" t="s">
        <v>97</v>
      </c>
      <c r="H10" s="41">
        <v>625.65</v>
      </c>
      <c r="I10" s="66"/>
      <c r="J10" s="198"/>
    </row>
    <row r="11" spans="1:10" ht="15.75" thickBot="1" x14ac:dyDescent="0.3">
      <c r="A11" s="58"/>
      <c r="B11" s="337"/>
      <c r="C11" s="118" t="s">
        <v>74</v>
      </c>
      <c r="D11" s="118"/>
      <c r="E11" s="118"/>
      <c r="F11" s="330"/>
      <c r="G11" s="163"/>
      <c r="H11" s="139"/>
      <c r="I11" s="66"/>
      <c r="J11" s="198"/>
    </row>
    <row r="12" spans="1:10" ht="15.75" thickBot="1" x14ac:dyDescent="0.3">
      <c r="A12" s="493" t="s">
        <v>35</v>
      </c>
      <c r="B12" s="484"/>
      <c r="C12" s="484"/>
      <c r="D12" s="484"/>
      <c r="E12" s="484"/>
      <c r="F12" s="484"/>
      <c r="G12" s="484"/>
      <c r="H12" s="281">
        <f>H8+H10</f>
        <v>625.65</v>
      </c>
      <c r="I12" s="281">
        <f t="shared" ref="I12:J12" si="0">I8+I10</f>
        <v>0</v>
      </c>
      <c r="J12" s="281">
        <f t="shared" si="0"/>
        <v>0</v>
      </c>
    </row>
    <row r="13" spans="1:10" ht="15.75" thickBot="1" x14ac:dyDescent="0.3">
      <c r="A13" s="215">
        <v>2</v>
      </c>
      <c r="B13" s="549" t="s">
        <v>25</v>
      </c>
      <c r="C13" s="73" t="s">
        <v>70</v>
      </c>
      <c r="D13" s="15" t="s">
        <v>107</v>
      </c>
      <c r="E13" s="73" t="s">
        <v>108</v>
      </c>
      <c r="F13" s="92" t="s">
        <v>96</v>
      </c>
      <c r="G13" s="28" t="s">
        <v>148</v>
      </c>
      <c r="H13" s="134">
        <v>581.52</v>
      </c>
      <c r="I13" s="53"/>
      <c r="J13" s="168"/>
    </row>
    <row r="14" spans="1:10" ht="15.75" thickBot="1" x14ac:dyDescent="0.3">
      <c r="A14" s="138"/>
      <c r="B14" s="550"/>
      <c r="C14" s="73" t="s">
        <v>109</v>
      </c>
      <c r="D14" s="6"/>
      <c r="E14" s="118"/>
      <c r="F14" s="91"/>
      <c r="G14" s="22"/>
      <c r="H14" s="53"/>
      <c r="I14" s="53"/>
      <c r="J14" s="213"/>
    </row>
    <row r="15" spans="1:10" x14ac:dyDescent="0.25">
      <c r="A15" s="215">
        <v>3</v>
      </c>
      <c r="B15" s="485" t="s">
        <v>25</v>
      </c>
      <c r="C15" s="73" t="s">
        <v>70</v>
      </c>
      <c r="D15" s="15" t="s">
        <v>68</v>
      </c>
      <c r="E15" s="73" t="s">
        <v>113</v>
      </c>
      <c r="F15" s="56" t="s">
        <v>96</v>
      </c>
      <c r="G15" s="27" t="s">
        <v>149</v>
      </c>
      <c r="H15" s="48">
        <v>150.19</v>
      </c>
      <c r="I15" s="53"/>
      <c r="J15" s="168"/>
    </row>
    <row r="16" spans="1:10" ht="15.75" thickBot="1" x14ac:dyDescent="0.3">
      <c r="A16" s="225"/>
      <c r="B16" s="542"/>
      <c r="C16" s="118" t="s">
        <v>114</v>
      </c>
      <c r="D16" s="6"/>
      <c r="E16" s="118"/>
      <c r="F16" s="91" t="s">
        <v>96</v>
      </c>
      <c r="G16" s="22" t="s">
        <v>150</v>
      </c>
      <c r="H16" s="53">
        <v>146.55000000000001</v>
      </c>
      <c r="I16" s="53"/>
      <c r="J16" s="168"/>
    </row>
    <row r="17" spans="1:13" ht="15.75" hidden="1" thickBot="1" x14ac:dyDescent="0.3">
      <c r="A17" s="138"/>
      <c r="B17" s="486"/>
      <c r="C17" s="64"/>
      <c r="D17" s="64"/>
      <c r="E17" s="64"/>
      <c r="F17" s="91"/>
      <c r="G17" s="22"/>
      <c r="H17" s="53"/>
      <c r="I17" s="53"/>
      <c r="J17" s="168"/>
    </row>
    <row r="18" spans="1:13" x14ac:dyDescent="0.25">
      <c r="A18" s="551">
        <v>4</v>
      </c>
      <c r="B18" s="552" t="s">
        <v>25</v>
      </c>
      <c r="C18" s="73" t="s">
        <v>70</v>
      </c>
      <c r="D18" s="15" t="s">
        <v>121</v>
      </c>
      <c r="E18" s="73" t="s">
        <v>122</v>
      </c>
      <c r="F18" s="91" t="s">
        <v>96</v>
      </c>
      <c r="G18" s="22" t="s">
        <v>151</v>
      </c>
      <c r="H18" s="53">
        <v>146.55000000000001</v>
      </c>
      <c r="I18" s="226"/>
      <c r="J18" s="169"/>
    </row>
    <row r="19" spans="1:13" ht="15.75" thickBot="1" x14ac:dyDescent="0.3">
      <c r="A19" s="487"/>
      <c r="B19" s="553"/>
      <c r="C19" s="118" t="s">
        <v>123</v>
      </c>
      <c r="D19" s="6"/>
      <c r="E19" s="118"/>
      <c r="F19" s="115"/>
      <c r="G19" s="22"/>
      <c r="H19" s="53"/>
      <c r="I19" s="226"/>
      <c r="J19" s="169"/>
    </row>
    <row r="20" spans="1:13" x14ac:dyDescent="0.25">
      <c r="A20" s="487"/>
      <c r="B20" s="552" t="s">
        <v>25</v>
      </c>
      <c r="C20" s="73" t="s">
        <v>70</v>
      </c>
      <c r="D20" s="15" t="s">
        <v>124</v>
      </c>
      <c r="E20" s="73" t="s">
        <v>125</v>
      </c>
      <c r="F20" s="56" t="s">
        <v>96</v>
      </c>
      <c r="G20" s="70" t="s">
        <v>152</v>
      </c>
      <c r="H20" s="36">
        <v>446.93</v>
      </c>
      <c r="I20" s="226"/>
      <c r="J20" s="169"/>
    </row>
    <row r="21" spans="1:13" ht="15.75" thickBot="1" x14ac:dyDescent="0.3">
      <c r="A21" s="488"/>
      <c r="B21" s="553"/>
      <c r="C21" s="118" t="s">
        <v>126</v>
      </c>
      <c r="D21" s="6"/>
      <c r="E21" s="118"/>
      <c r="F21" s="91" t="s">
        <v>96</v>
      </c>
      <c r="G21" s="22" t="s">
        <v>153</v>
      </c>
      <c r="H21" s="53">
        <v>431.33</v>
      </c>
      <c r="I21" s="195"/>
      <c r="J21" s="175"/>
    </row>
    <row r="22" spans="1:13" ht="15.75" hidden="1" thickBot="1" x14ac:dyDescent="0.3">
      <c r="A22" s="344"/>
      <c r="B22" s="79"/>
      <c r="C22" s="267"/>
      <c r="D22" s="330"/>
      <c r="E22" s="330"/>
      <c r="F22" s="115"/>
      <c r="G22" s="43"/>
      <c r="H22" s="53"/>
      <c r="I22" s="30"/>
      <c r="J22" s="77"/>
    </row>
    <row r="23" spans="1:13" ht="15.75" thickBot="1" x14ac:dyDescent="0.3">
      <c r="A23" s="489" t="s">
        <v>20</v>
      </c>
      <c r="B23" s="490"/>
      <c r="C23" s="490"/>
      <c r="D23" s="548"/>
      <c r="E23" s="548"/>
      <c r="F23" s="548"/>
      <c r="G23" s="548"/>
      <c r="H23" s="312">
        <f>H13+H15+H16+H17+H14+H18+H20+H21</f>
        <v>1903.07</v>
      </c>
      <c r="I23" s="312">
        <f t="shared" ref="I23:J23" si="1">I13+I15+I16+I17+I14</f>
        <v>0</v>
      </c>
      <c r="J23" s="422">
        <f t="shared" si="1"/>
        <v>0</v>
      </c>
      <c r="K23" s="423"/>
    </row>
    <row r="24" spans="1:13" hidden="1" x14ac:dyDescent="0.25">
      <c r="A24" s="95">
        <v>1</v>
      </c>
      <c r="B24" s="152" t="s">
        <v>29</v>
      </c>
      <c r="C24" s="73"/>
      <c r="D24" s="15"/>
      <c r="E24" s="73"/>
      <c r="F24" s="91"/>
      <c r="G24" s="43"/>
      <c r="H24" s="111"/>
      <c r="I24" s="173"/>
      <c r="J24" s="176"/>
    </row>
    <row r="25" spans="1:13" ht="15.75" hidden="1" thickBot="1" x14ac:dyDescent="0.3">
      <c r="A25" s="104"/>
      <c r="B25" s="105"/>
      <c r="C25" s="118"/>
      <c r="D25" s="6"/>
      <c r="E25" s="118"/>
      <c r="F25" s="91"/>
      <c r="G25" s="22"/>
      <c r="H25" s="41"/>
      <c r="I25" s="173"/>
      <c r="J25" s="168"/>
    </row>
    <row r="26" spans="1:13" hidden="1" x14ac:dyDescent="0.25">
      <c r="A26" s="69">
        <v>2</v>
      </c>
      <c r="B26" s="152" t="s">
        <v>29</v>
      </c>
      <c r="C26" s="25"/>
      <c r="D26" s="73"/>
      <c r="E26" s="199"/>
      <c r="F26" s="115"/>
      <c r="G26" s="22"/>
      <c r="H26" s="111"/>
      <c r="I26" s="111"/>
      <c r="J26" s="168"/>
      <c r="M26" s="38"/>
    </row>
    <row r="27" spans="1:13" ht="15.75" hidden="1" thickBot="1" x14ac:dyDescent="0.3">
      <c r="A27" s="104"/>
      <c r="B27" s="105"/>
      <c r="C27" s="24"/>
      <c r="D27" s="118"/>
      <c r="E27" s="182"/>
      <c r="F27" s="94"/>
      <c r="G27" s="159"/>
      <c r="H27" s="232"/>
      <c r="I27" s="188"/>
      <c r="J27" s="177"/>
    </row>
    <row r="28" spans="1:13" ht="15.75" thickBot="1" x14ac:dyDescent="0.3">
      <c r="A28" s="493" t="s">
        <v>30</v>
      </c>
      <c r="B28" s="483"/>
      <c r="C28" s="483"/>
      <c r="D28" s="483"/>
      <c r="E28" s="483"/>
      <c r="F28" s="483"/>
      <c r="G28" s="483"/>
      <c r="H28" s="283">
        <f>H24+H25+H26+H27</f>
        <v>0</v>
      </c>
      <c r="I28" s="283">
        <f>I24+I25+I26+I27</f>
        <v>0</v>
      </c>
      <c r="J28" s="109"/>
    </row>
    <row r="29" spans="1:13" hidden="1" x14ac:dyDescent="0.25">
      <c r="A29" s="88">
        <v>1</v>
      </c>
      <c r="B29" s="343" t="s">
        <v>28</v>
      </c>
      <c r="C29" s="73"/>
      <c r="D29" s="15"/>
      <c r="E29" s="73"/>
      <c r="F29" s="148"/>
      <c r="G29" s="28"/>
      <c r="H29" s="68"/>
      <c r="I29" s="68"/>
      <c r="J29" s="68"/>
    </row>
    <row r="30" spans="1:13" ht="15.75" hidden="1" thickBot="1" x14ac:dyDescent="0.3">
      <c r="A30" s="88"/>
      <c r="B30" s="88"/>
      <c r="C30" s="118"/>
      <c r="D30" s="6"/>
      <c r="E30" s="118"/>
      <c r="F30" s="89"/>
      <c r="G30" s="106"/>
      <c r="H30" s="224"/>
      <c r="I30" s="333"/>
      <c r="J30" s="348"/>
    </row>
    <row r="31" spans="1:13" ht="15.75" thickBot="1" x14ac:dyDescent="0.3">
      <c r="A31" s="322"/>
      <c r="B31" s="323"/>
      <c r="C31" s="323" t="s">
        <v>51</v>
      </c>
      <c r="D31" s="323"/>
      <c r="E31" s="324"/>
      <c r="F31" s="322"/>
      <c r="G31" s="324"/>
      <c r="H31" s="282">
        <f>H29</f>
        <v>0</v>
      </c>
      <c r="I31" s="282">
        <f>I29</f>
        <v>0</v>
      </c>
      <c r="J31" s="282">
        <f t="shared" ref="J31" si="2">J29</f>
        <v>0</v>
      </c>
    </row>
    <row r="32" spans="1:13" hidden="1" x14ac:dyDescent="0.25">
      <c r="A32" s="334">
        <v>1</v>
      </c>
      <c r="B32" s="438" t="s">
        <v>22</v>
      </c>
      <c r="C32" s="80"/>
      <c r="D32" s="73"/>
      <c r="E32" s="73"/>
      <c r="F32" s="115"/>
      <c r="G32" s="43"/>
      <c r="H32" s="111"/>
      <c r="I32" s="229"/>
      <c r="J32" s="212"/>
    </row>
    <row r="33" spans="1:16" ht="15.75" hidden="1" thickBot="1" x14ac:dyDescent="0.3">
      <c r="A33" s="340"/>
      <c r="B33" s="310"/>
      <c r="C33" s="90"/>
      <c r="D33" s="118"/>
      <c r="E33" s="118"/>
      <c r="F33" s="115"/>
      <c r="G33" s="43"/>
      <c r="H33" s="111"/>
      <c r="I33" s="228"/>
      <c r="J33" s="213"/>
    </row>
    <row r="34" spans="1:16" hidden="1" x14ac:dyDescent="0.25">
      <c r="A34" s="339">
        <v>1</v>
      </c>
      <c r="B34" s="438" t="s">
        <v>22</v>
      </c>
      <c r="C34" s="73"/>
      <c r="D34" s="15"/>
      <c r="E34" s="73"/>
      <c r="F34" s="34"/>
      <c r="G34" s="22"/>
      <c r="H34" s="53"/>
      <c r="I34" s="187"/>
      <c r="J34" s="176"/>
    </row>
    <row r="35" spans="1:16" ht="15.75" hidden="1" thickBot="1" x14ac:dyDescent="0.3">
      <c r="A35" s="335"/>
      <c r="B35" s="342"/>
      <c r="C35" s="118"/>
      <c r="D35" s="6"/>
      <c r="E35" s="118"/>
      <c r="F35" s="117"/>
      <c r="G35" s="159"/>
      <c r="H35" s="177"/>
      <c r="I35" s="188"/>
      <c r="J35" s="177"/>
    </row>
    <row r="36" spans="1:16" hidden="1" x14ac:dyDescent="0.25">
      <c r="A36" s="546">
        <v>2</v>
      </c>
      <c r="B36" s="438" t="s">
        <v>22</v>
      </c>
      <c r="C36" s="71"/>
      <c r="D36" s="15"/>
      <c r="E36" s="73"/>
      <c r="F36" s="34"/>
      <c r="G36" s="22"/>
      <c r="H36" s="53"/>
      <c r="I36" s="229"/>
      <c r="J36" s="57"/>
    </row>
    <row r="37" spans="1:16" ht="15.75" hidden="1" thickBot="1" x14ac:dyDescent="0.3">
      <c r="A37" s="547"/>
      <c r="B37" s="439"/>
      <c r="C37" s="75"/>
      <c r="D37" s="6"/>
      <c r="E37" s="118"/>
      <c r="F37" s="34"/>
      <c r="G37" s="22"/>
      <c r="H37" s="53"/>
      <c r="I37" s="228"/>
      <c r="J37" s="218"/>
    </row>
    <row r="38" spans="1:16" ht="15.75" hidden="1" thickBot="1" x14ac:dyDescent="0.3">
      <c r="A38" s="338"/>
      <c r="B38" s="191"/>
      <c r="C38" s="345"/>
      <c r="D38" s="330"/>
      <c r="E38" s="53"/>
      <c r="F38" s="273"/>
      <c r="G38" s="274"/>
      <c r="H38" s="233"/>
      <c r="I38" s="230"/>
      <c r="J38" s="219"/>
    </row>
    <row r="39" spans="1:16" ht="15.75" thickBot="1" x14ac:dyDescent="0.3">
      <c r="A39" s="543" t="s">
        <v>19</v>
      </c>
      <c r="B39" s="544"/>
      <c r="C39" s="544"/>
      <c r="D39" s="544"/>
      <c r="E39" s="544"/>
      <c r="F39" s="544"/>
      <c r="G39" s="545"/>
      <c r="H39" s="284">
        <f>SUM(H34:H38)</f>
        <v>0</v>
      </c>
      <c r="I39" s="373">
        <v>0</v>
      </c>
      <c r="J39" s="284">
        <f>H39-I39</f>
        <v>0</v>
      </c>
    </row>
    <row r="40" spans="1:16" hidden="1" x14ac:dyDescent="0.25">
      <c r="A40" s="88">
        <v>1</v>
      </c>
      <c r="B40" s="88" t="s">
        <v>26</v>
      </c>
      <c r="C40" s="140"/>
      <c r="D40" s="73"/>
      <c r="E40" s="15"/>
      <c r="F40" s="53"/>
      <c r="G40" s="43"/>
      <c r="H40" s="111"/>
      <c r="I40" s="111"/>
      <c r="J40" s="220"/>
    </row>
    <row r="41" spans="1:16" ht="15.75" hidden="1" thickBot="1" x14ac:dyDescent="0.3">
      <c r="A41" s="224"/>
      <c r="B41" s="99"/>
      <c r="C41" s="107"/>
      <c r="D41" s="118"/>
      <c r="E41" s="6"/>
      <c r="F41" s="53"/>
      <c r="G41" s="43"/>
      <c r="H41" s="111"/>
      <c r="I41" s="41"/>
      <c r="J41" s="111"/>
    </row>
    <row r="42" spans="1:16" hidden="1" x14ac:dyDescent="0.25">
      <c r="A42" s="325"/>
      <c r="B42" s="150"/>
      <c r="C42" s="107"/>
      <c r="D42" s="118"/>
      <c r="E42" s="182"/>
      <c r="F42" s="436"/>
      <c r="G42" s="22"/>
      <c r="H42" s="111"/>
      <c r="I42" s="111"/>
      <c r="J42" s="111"/>
      <c r="P42" s="38"/>
    </row>
    <row r="43" spans="1:16" ht="15.75" hidden="1" thickBot="1" x14ac:dyDescent="0.3">
      <c r="A43" s="444"/>
      <c r="B43" s="150"/>
      <c r="C43" s="107"/>
      <c r="D43" s="118"/>
      <c r="E43" s="6"/>
      <c r="F43" s="436"/>
      <c r="G43" s="22"/>
      <c r="H43" s="111"/>
      <c r="I43" s="111"/>
      <c r="J43" s="172"/>
      <c r="P43" s="38"/>
    </row>
    <row r="44" spans="1:16" x14ac:dyDescent="0.25">
      <c r="A44" s="325">
        <v>2</v>
      </c>
      <c r="B44" s="343" t="s">
        <v>26</v>
      </c>
      <c r="C44" s="73" t="s">
        <v>70</v>
      </c>
      <c r="D44" s="199" t="s">
        <v>68</v>
      </c>
      <c r="E44" s="374" t="s">
        <v>143</v>
      </c>
      <c r="F44" s="53" t="s">
        <v>96</v>
      </c>
      <c r="G44" s="22" t="s">
        <v>145</v>
      </c>
      <c r="H44" s="482">
        <v>150.19</v>
      </c>
      <c r="I44" s="111"/>
      <c r="J44" s="222"/>
    </row>
    <row r="45" spans="1:16" ht="15.75" thickBot="1" x14ac:dyDescent="0.3">
      <c r="A45" s="327"/>
      <c r="B45" s="99"/>
      <c r="C45" s="118" t="s">
        <v>77</v>
      </c>
      <c r="D45" s="182"/>
      <c r="E45" s="170"/>
      <c r="F45" s="115"/>
      <c r="G45" s="43"/>
      <c r="H45" s="111"/>
      <c r="I45" s="111"/>
      <c r="J45" s="221"/>
    </row>
    <row r="46" spans="1:16" ht="15.75" thickBot="1" x14ac:dyDescent="0.3">
      <c r="A46" s="327"/>
      <c r="B46" s="498" t="s">
        <v>15</v>
      </c>
      <c r="C46" s="484"/>
      <c r="D46" s="498"/>
      <c r="E46" s="498"/>
      <c r="F46" s="498"/>
      <c r="G46" s="498"/>
      <c r="H46" s="282">
        <f>SUM(H40:H45)</f>
        <v>150.19</v>
      </c>
      <c r="I46" s="282">
        <f t="shared" ref="I46:J46" si="3">SUM(I40:I45)</f>
        <v>0</v>
      </c>
      <c r="J46" s="282">
        <f t="shared" si="3"/>
        <v>0</v>
      </c>
    </row>
    <row r="47" spans="1:16" ht="15.75" thickBot="1" x14ac:dyDescent="0.3">
      <c r="A47" s="10"/>
      <c r="B47" s="11"/>
      <c r="C47" s="11"/>
      <c r="D47" s="484" t="s">
        <v>48</v>
      </c>
      <c r="E47" s="484"/>
      <c r="F47" s="11"/>
      <c r="G47" s="11"/>
      <c r="H47" s="275">
        <f>H39+H46+H23+H31+H28+H12</f>
        <v>2678.91</v>
      </c>
      <c r="I47" s="275">
        <f>I39+I46+I23+I31+I28+I12</f>
        <v>0</v>
      </c>
      <c r="J47" s="275">
        <f>J39+J46+J23+J31+J28+J12</f>
        <v>0</v>
      </c>
    </row>
    <row r="48" spans="1:16" x14ac:dyDescent="0.25">
      <c r="N48" s="38"/>
    </row>
  </sheetData>
  <mergeCells count="12">
    <mergeCell ref="A23:G23"/>
    <mergeCell ref="A12:G12"/>
    <mergeCell ref="B13:B14"/>
    <mergeCell ref="B15:B17"/>
    <mergeCell ref="A18:A21"/>
    <mergeCell ref="B18:B19"/>
    <mergeCell ref="B20:B21"/>
    <mergeCell ref="A39:G39"/>
    <mergeCell ref="B46:G46"/>
    <mergeCell ref="D47:E47"/>
    <mergeCell ref="A28:G28"/>
    <mergeCell ref="A36:A37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2"/>
  <sheetViews>
    <sheetView tabSelected="1" topLeftCell="A14" workbookViewId="0">
      <selection activeCell="A2" sqref="A2:H82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3" max="13" width="10.140625" bestFit="1" customWidth="1"/>
  </cols>
  <sheetData>
    <row r="2" spans="1:10" ht="19.5" x14ac:dyDescent="0.4">
      <c r="D2" s="1" t="s">
        <v>88</v>
      </c>
    </row>
    <row r="3" spans="1:10" hidden="1" x14ac:dyDescent="0.25"/>
    <row r="4" spans="1:10" ht="15.75" thickBot="1" x14ac:dyDescent="0.3">
      <c r="G4" s="9" t="s">
        <v>17</v>
      </c>
    </row>
    <row r="5" spans="1:10" ht="26.25" x14ac:dyDescent="0.25">
      <c r="A5" s="116" t="s">
        <v>0</v>
      </c>
      <c r="B5" s="116" t="s">
        <v>1</v>
      </c>
      <c r="C5" s="562" t="s">
        <v>23</v>
      </c>
      <c r="D5" s="2" t="s">
        <v>2</v>
      </c>
      <c r="E5" s="3" t="s">
        <v>3</v>
      </c>
      <c r="F5" s="3" t="s">
        <v>11</v>
      </c>
      <c r="G5" s="154" t="s">
        <v>4</v>
      </c>
      <c r="H5" s="239" t="s">
        <v>12</v>
      </c>
      <c r="I5" s="239" t="s">
        <v>63</v>
      </c>
      <c r="J5" s="239" t="s">
        <v>61</v>
      </c>
    </row>
    <row r="6" spans="1:10" ht="15.75" thickBot="1" x14ac:dyDescent="0.3">
      <c r="A6" s="67" t="s">
        <v>5</v>
      </c>
      <c r="B6" s="67"/>
      <c r="C6" s="563"/>
      <c r="D6" s="4"/>
      <c r="E6" s="4" t="s">
        <v>6</v>
      </c>
      <c r="F6" s="4" t="s">
        <v>13</v>
      </c>
      <c r="G6" s="155" t="s">
        <v>7</v>
      </c>
      <c r="H6" s="240" t="s">
        <v>8</v>
      </c>
      <c r="I6" s="235" t="s">
        <v>46</v>
      </c>
      <c r="J6" s="186" t="s">
        <v>62</v>
      </c>
    </row>
    <row r="7" spans="1:10" hidden="1" x14ac:dyDescent="0.25">
      <c r="A7" s="58">
        <v>1</v>
      </c>
      <c r="B7" s="415" t="s">
        <v>38</v>
      </c>
      <c r="C7" s="71"/>
      <c r="D7" s="15"/>
      <c r="E7" s="73"/>
      <c r="F7" s="437"/>
      <c r="G7" s="22"/>
      <c r="H7" s="41"/>
      <c r="I7" s="316"/>
      <c r="J7" s="112"/>
    </row>
    <row r="8" spans="1:10" ht="15.75" hidden="1" thickBot="1" x14ac:dyDescent="0.3">
      <c r="A8" s="67"/>
      <c r="B8" s="240" t="s">
        <v>33</v>
      </c>
      <c r="C8" s="75"/>
      <c r="D8" s="6"/>
      <c r="E8" s="118"/>
      <c r="F8" s="214"/>
      <c r="G8" s="135"/>
      <c r="H8" s="240"/>
      <c r="I8" s="240"/>
      <c r="J8" s="180"/>
    </row>
    <row r="9" spans="1:10" hidden="1" x14ac:dyDescent="0.25">
      <c r="A9" s="83">
        <v>2</v>
      </c>
      <c r="B9" s="116" t="s">
        <v>38</v>
      </c>
      <c r="C9" s="73"/>
      <c r="D9" s="15"/>
      <c r="E9" s="73"/>
      <c r="F9" s="446"/>
      <c r="G9" s="27"/>
      <c r="H9" s="447"/>
      <c r="I9" s="356"/>
      <c r="J9" s="112"/>
    </row>
    <row r="10" spans="1:10" ht="15.75" hidden="1" thickBot="1" x14ac:dyDescent="0.3">
      <c r="A10" s="82"/>
      <c r="B10" s="451" t="s">
        <v>33</v>
      </c>
      <c r="C10" s="72"/>
      <c r="D10" s="21"/>
      <c r="E10" s="64"/>
      <c r="F10" s="113"/>
      <c r="G10" s="159"/>
      <c r="H10" s="180"/>
      <c r="I10" s="351"/>
      <c r="J10" s="180"/>
    </row>
    <row r="11" spans="1:10" hidden="1" x14ac:dyDescent="0.25">
      <c r="A11" s="83">
        <v>2</v>
      </c>
      <c r="B11" s="417" t="s">
        <v>38</v>
      </c>
      <c r="C11" s="71"/>
      <c r="D11" s="15"/>
      <c r="E11" s="73"/>
      <c r="F11" s="414"/>
      <c r="G11" s="27"/>
      <c r="H11" s="315"/>
      <c r="I11" s="315"/>
      <c r="J11" s="112"/>
    </row>
    <row r="12" spans="1:10" ht="15.75" hidden="1" thickBot="1" x14ac:dyDescent="0.3">
      <c r="A12" s="153"/>
      <c r="B12" s="418" t="s">
        <v>33</v>
      </c>
      <c r="C12" s="75"/>
      <c r="D12" s="6"/>
      <c r="E12" s="118"/>
      <c r="F12" s="34"/>
      <c r="G12" s="22"/>
      <c r="H12" s="41"/>
      <c r="I12" s="227"/>
      <c r="J12" s="180"/>
    </row>
    <row r="13" spans="1:10" ht="15.75" hidden="1" thickBot="1" x14ac:dyDescent="0.3">
      <c r="A13" s="82"/>
      <c r="B13" s="448"/>
      <c r="C13" s="118"/>
      <c r="D13" s="118"/>
      <c r="E13" s="118"/>
      <c r="F13" s="34"/>
      <c r="G13" s="22"/>
      <c r="H13" s="41"/>
      <c r="I13" s="66"/>
      <c r="J13" s="118"/>
    </row>
    <row r="14" spans="1:10" x14ac:dyDescent="0.25">
      <c r="A14" s="449">
        <v>3</v>
      </c>
      <c r="B14" s="116" t="s">
        <v>38</v>
      </c>
      <c r="C14" s="73" t="s">
        <v>72</v>
      </c>
      <c r="D14" s="73" t="s">
        <v>67</v>
      </c>
      <c r="E14" s="73" t="s">
        <v>73</v>
      </c>
      <c r="F14" s="457" t="s">
        <v>98</v>
      </c>
      <c r="G14" s="22" t="s">
        <v>106</v>
      </c>
      <c r="H14" s="41">
        <v>735.93</v>
      </c>
      <c r="I14" s="66"/>
      <c r="J14" s="118"/>
    </row>
    <row r="15" spans="1:10" ht="15.75" thickBot="1" x14ac:dyDescent="0.3">
      <c r="A15" s="450"/>
      <c r="B15" s="451" t="s">
        <v>33</v>
      </c>
      <c r="C15" s="118" t="s">
        <v>74</v>
      </c>
      <c r="D15" s="118"/>
      <c r="E15" s="118"/>
      <c r="F15" s="6"/>
      <c r="G15" s="434"/>
      <c r="H15" s="66"/>
      <c r="I15" s="66"/>
      <c r="J15" s="118"/>
    </row>
    <row r="16" spans="1:10" ht="15.75" thickBot="1" x14ac:dyDescent="0.3">
      <c r="A16" s="564" t="s">
        <v>35</v>
      </c>
      <c r="B16" s="565"/>
      <c r="C16" s="565"/>
      <c r="D16" s="565"/>
      <c r="E16" s="565"/>
      <c r="F16" s="566"/>
      <c r="G16" s="566"/>
      <c r="H16" s="275">
        <f>H7+H9+H11+H12+H13+H10+H14</f>
        <v>735.93</v>
      </c>
      <c r="I16" s="296">
        <f>I7+I9+I11+I12+I13+I10</f>
        <v>0</v>
      </c>
      <c r="J16" s="275">
        <f>J7+J9+J11+J12+J13+J10</f>
        <v>0</v>
      </c>
    </row>
    <row r="17" spans="1:13" hidden="1" x14ac:dyDescent="0.25">
      <c r="A17" s="215">
        <v>1</v>
      </c>
      <c r="B17" s="506" t="s">
        <v>21</v>
      </c>
      <c r="C17" s="73"/>
      <c r="D17" s="73"/>
      <c r="E17" s="18"/>
      <c r="F17" s="115"/>
      <c r="G17" s="143"/>
      <c r="H17" s="241"/>
      <c r="I17" s="91"/>
      <c r="J17" s="331"/>
    </row>
    <row r="18" spans="1:13" hidden="1" x14ac:dyDescent="0.25">
      <c r="A18" s="58"/>
      <c r="B18" s="507"/>
      <c r="C18" s="118"/>
      <c r="D18" s="118"/>
      <c r="E18" s="7"/>
      <c r="F18" s="91"/>
      <c r="G18" s="143"/>
      <c r="H18" s="168"/>
      <c r="I18" s="172"/>
      <c r="J18" s="332"/>
    </row>
    <row r="19" spans="1:13" ht="15.75" hidden="1" thickBot="1" x14ac:dyDescent="0.3">
      <c r="A19" s="58"/>
      <c r="B19" s="508"/>
      <c r="C19" s="72"/>
      <c r="D19" s="64"/>
      <c r="E19" s="110"/>
      <c r="F19" s="93"/>
      <c r="G19" s="157"/>
      <c r="H19" s="177"/>
      <c r="I19" s="188"/>
      <c r="J19" s="332"/>
    </row>
    <row r="20" spans="1:13" x14ac:dyDescent="0.25">
      <c r="A20" s="16">
        <v>1</v>
      </c>
      <c r="B20" s="567" t="s">
        <v>21</v>
      </c>
      <c r="C20" s="73" t="s">
        <v>70</v>
      </c>
      <c r="D20" s="199" t="s">
        <v>68</v>
      </c>
      <c r="E20" s="374" t="s">
        <v>143</v>
      </c>
      <c r="F20" s="53" t="s">
        <v>98</v>
      </c>
      <c r="G20" s="22" t="s">
        <v>99</v>
      </c>
      <c r="H20" s="111">
        <v>27156.3</v>
      </c>
      <c r="I20" s="111"/>
      <c r="J20" s="168"/>
    </row>
    <row r="21" spans="1:13" ht="15.75" thickBot="1" x14ac:dyDescent="0.3">
      <c r="A21" s="16"/>
      <c r="B21" s="568"/>
      <c r="C21" s="118" t="s">
        <v>77</v>
      </c>
      <c r="D21" s="182"/>
      <c r="E21" s="170"/>
      <c r="F21" s="53" t="s">
        <v>98</v>
      </c>
      <c r="G21" s="22" t="s">
        <v>146</v>
      </c>
      <c r="H21" s="111">
        <v>6276.54</v>
      </c>
      <c r="I21" s="111"/>
      <c r="J21" s="332">
        <v>0</v>
      </c>
    </row>
    <row r="22" spans="1:13" hidden="1" x14ac:dyDescent="0.25">
      <c r="A22" s="16"/>
      <c r="B22" s="568"/>
      <c r="C22" s="7"/>
      <c r="D22" s="118"/>
      <c r="E22" s="7"/>
      <c r="F22" s="53"/>
      <c r="G22" s="43"/>
      <c r="H22" s="111"/>
      <c r="I22" s="111"/>
      <c r="J22" s="332">
        <v>0</v>
      </c>
    </row>
    <row r="23" spans="1:13" ht="15.75" hidden="1" customHeight="1" thickBot="1" x14ac:dyDescent="0.3">
      <c r="A23" s="16"/>
      <c r="B23" s="568"/>
      <c r="C23" s="7"/>
      <c r="D23" s="118"/>
      <c r="E23" s="7"/>
      <c r="F23" s="53"/>
      <c r="G23" s="22"/>
      <c r="H23" s="111"/>
      <c r="I23" s="37"/>
      <c r="J23" s="168"/>
    </row>
    <row r="24" spans="1:13" ht="15.75" hidden="1" customHeight="1" x14ac:dyDescent="0.25">
      <c r="A24" s="16"/>
      <c r="B24" s="568"/>
      <c r="C24" s="7"/>
      <c r="D24" s="118"/>
      <c r="E24" s="7"/>
      <c r="F24" s="151"/>
      <c r="G24" s="318"/>
      <c r="H24" s="61"/>
      <c r="I24" s="195"/>
      <c r="J24" s="332"/>
    </row>
    <row r="25" spans="1:13" ht="15.75" hidden="1" customHeight="1" x14ac:dyDescent="0.25">
      <c r="A25" s="16"/>
      <c r="B25" s="568"/>
      <c r="C25" s="7"/>
      <c r="D25" s="118"/>
      <c r="E25" s="7"/>
      <c r="F25" s="151"/>
      <c r="G25" s="318"/>
      <c r="H25" s="61"/>
      <c r="I25" s="195"/>
      <c r="J25" s="332"/>
    </row>
    <row r="26" spans="1:13" ht="15.75" hidden="1" customHeight="1" thickBot="1" x14ac:dyDescent="0.3">
      <c r="A26" s="214"/>
      <c r="B26" s="569"/>
      <c r="C26" s="7"/>
      <c r="D26" s="118"/>
      <c r="E26" s="7"/>
      <c r="F26" s="115"/>
      <c r="G26" s="22"/>
      <c r="H26" s="111"/>
      <c r="I26" s="172"/>
      <c r="J26" s="332"/>
    </row>
    <row r="27" spans="1:13" ht="15.75" thickBot="1" x14ac:dyDescent="0.3">
      <c r="A27" s="81" t="s">
        <v>31</v>
      </c>
      <c r="B27" s="493" t="s">
        <v>39</v>
      </c>
      <c r="C27" s="484"/>
      <c r="D27" s="484"/>
      <c r="E27" s="484"/>
      <c r="F27" s="498"/>
      <c r="G27" s="498"/>
      <c r="H27" s="280">
        <f>H20+H21+H22+H23+H26</f>
        <v>33432.839999999997</v>
      </c>
      <c r="I27" s="280" t="e">
        <f>I20+I21+I22+I23+I26+#REF!</f>
        <v>#REF!</v>
      </c>
      <c r="J27" s="280" t="e">
        <f>J20+J21+J22+J23+J26+#REF!</f>
        <v>#REF!</v>
      </c>
    </row>
    <row r="28" spans="1:13" x14ac:dyDescent="0.25">
      <c r="A28" s="491">
        <v>1</v>
      </c>
      <c r="B28" s="97" t="s">
        <v>64</v>
      </c>
      <c r="C28" s="140" t="s">
        <v>70</v>
      </c>
      <c r="D28" s="464" t="s">
        <v>66</v>
      </c>
      <c r="E28" s="18" t="s">
        <v>80</v>
      </c>
      <c r="F28" s="73" t="s">
        <v>98</v>
      </c>
      <c r="G28" s="76" t="s">
        <v>100</v>
      </c>
      <c r="H28" s="74">
        <v>6205.41</v>
      </c>
      <c r="I28" s="236"/>
      <c r="J28" s="165"/>
      <c r="M28" s="38"/>
    </row>
    <row r="29" spans="1:13" ht="15.75" thickBot="1" x14ac:dyDescent="0.3">
      <c r="A29" s="488"/>
      <c r="B29" s="465"/>
      <c r="C29" s="87" t="s">
        <v>81</v>
      </c>
      <c r="D29" s="21"/>
      <c r="E29" s="8"/>
      <c r="F29" s="180"/>
      <c r="G29" s="470"/>
      <c r="H29" s="178"/>
      <c r="I29" s="237"/>
      <c r="J29" s="139"/>
    </row>
    <row r="30" spans="1:13" x14ac:dyDescent="0.25">
      <c r="A30" s="466">
        <v>2</v>
      </c>
      <c r="B30" s="97" t="s">
        <v>64</v>
      </c>
      <c r="C30" s="96" t="s">
        <v>70</v>
      </c>
      <c r="D30" s="73" t="s">
        <v>71</v>
      </c>
      <c r="E30" s="15" t="s">
        <v>89</v>
      </c>
      <c r="F30" s="73" t="s">
        <v>98</v>
      </c>
      <c r="G30" s="76" t="s">
        <v>101</v>
      </c>
      <c r="H30" s="74">
        <v>11658.64</v>
      </c>
      <c r="I30" s="66"/>
      <c r="J30" s="182"/>
    </row>
    <row r="31" spans="1:13" ht="15.75" thickBot="1" x14ac:dyDescent="0.3">
      <c r="A31" s="466"/>
      <c r="B31" s="469"/>
      <c r="C31" s="87" t="s">
        <v>90</v>
      </c>
      <c r="D31" s="64"/>
      <c r="E31" s="21"/>
      <c r="F31" s="64"/>
      <c r="G31" s="467"/>
      <c r="H31" s="72"/>
      <c r="I31" s="66"/>
      <c r="J31" s="182"/>
    </row>
    <row r="32" spans="1:13" ht="15.75" thickBot="1" x14ac:dyDescent="0.3">
      <c r="A32" s="381"/>
      <c r="B32" s="382"/>
      <c r="C32" s="15"/>
      <c r="D32" s="383" t="s">
        <v>65</v>
      </c>
      <c r="E32" s="15"/>
      <c r="F32" s="25"/>
      <c r="G32" s="27"/>
      <c r="H32" s="384">
        <f>H28+H29+H30</f>
        <v>17864.05</v>
      </c>
      <c r="I32" s="384">
        <f t="shared" ref="I32:J32" si="0">I28</f>
        <v>0</v>
      </c>
      <c r="J32" s="384">
        <f t="shared" si="0"/>
        <v>0</v>
      </c>
    </row>
    <row r="33" spans="1:10" hidden="1" x14ac:dyDescent="0.25">
      <c r="A33" s="381">
        <v>1</v>
      </c>
      <c r="B33" s="392" t="s">
        <v>22</v>
      </c>
      <c r="C33" s="73"/>
      <c r="D33" s="73"/>
      <c r="E33" s="15"/>
      <c r="F33" s="421"/>
      <c r="G33" s="27"/>
      <c r="H33" s="25"/>
      <c r="I33" s="390"/>
      <c r="J33" s="413"/>
    </row>
    <row r="34" spans="1:10" ht="15.75" hidden="1" thickBot="1" x14ac:dyDescent="0.3">
      <c r="A34" s="396"/>
      <c r="B34" s="395"/>
      <c r="C34" s="118"/>
      <c r="D34" s="118"/>
      <c r="E34" s="6"/>
      <c r="F34" s="26"/>
      <c r="G34" s="60"/>
      <c r="H34" s="355"/>
      <c r="I34" s="355"/>
      <c r="J34" s="355"/>
    </row>
    <row r="35" spans="1:10" hidden="1" x14ac:dyDescent="0.25">
      <c r="A35" s="393">
        <v>2</v>
      </c>
      <c r="B35" s="217" t="s">
        <v>22</v>
      </c>
      <c r="C35" s="73"/>
      <c r="D35" s="15"/>
      <c r="E35" s="73"/>
      <c r="F35" s="34"/>
      <c r="G35" s="22"/>
      <c r="H35" s="443"/>
      <c r="I35" s="394"/>
      <c r="J35" s="245"/>
    </row>
    <row r="36" spans="1:10" ht="15.75" hidden="1" thickBot="1" x14ac:dyDescent="0.3">
      <c r="A36" s="391"/>
      <c r="B36" s="395"/>
      <c r="C36" s="118"/>
      <c r="D36" s="6"/>
      <c r="E36" s="118"/>
      <c r="F36" s="40"/>
      <c r="G36" s="19"/>
      <c r="H36" s="142"/>
      <c r="I36" s="356"/>
      <c r="J36" s="245"/>
    </row>
    <row r="37" spans="1:10" ht="15.75" hidden="1" thickBot="1" x14ac:dyDescent="0.3">
      <c r="A37" s="377"/>
      <c r="B37" s="379"/>
      <c r="C37" s="72"/>
      <c r="D37" s="64"/>
      <c r="E37" s="64"/>
      <c r="F37" s="34"/>
      <c r="G37" s="22"/>
      <c r="H37" s="435"/>
      <c r="I37" s="271"/>
      <c r="J37" s="55"/>
    </row>
    <row r="38" spans="1:10" ht="15.75" thickBot="1" x14ac:dyDescent="0.3">
      <c r="A38" s="85">
        <v>3</v>
      </c>
      <c r="B38" s="378" t="s">
        <v>22</v>
      </c>
      <c r="C38" s="71" t="s">
        <v>70</v>
      </c>
      <c r="D38" s="15" t="s">
        <v>68</v>
      </c>
      <c r="E38" s="73" t="s">
        <v>78</v>
      </c>
      <c r="F38" s="35" t="s">
        <v>98</v>
      </c>
      <c r="G38" s="19" t="s">
        <v>102</v>
      </c>
      <c r="H38" s="45">
        <v>10003.5</v>
      </c>
      <c r="I38" s="238"/>
      <c r="J38" s="376"/>
    </row>
    <row r="39" spans="1:10" ht="15.75" thickBot="1" x14ac:dyDescent="0.3">
      <c r="A39" s="379"/>
      <c r="B39" s="380"/>
      <c r="C39" s="75" t="s">
        <v>79</v>
      </c>
      <c r="D39" s="6"/>
      <c r="E39" s="118"/>
      <c r="F39" s="136"/>
      <c r="G39" s="157"/>
      <c r="H39" s="179"/>
      <c r="I39" s="227"/>
      <c r="J39" s="180"/>
    </row>
    <row r="40" spans="1:10" ht="15.75" thickBot="1" x14ac:dyDescent="0.3">
      <c r="A40" s="556" t="s">
        <v>53</v>
      </c>
      <c r="B40" s="505"/>
      <c r="C40" s="505"/>
      <c r="D40" s="505"/>
      <c r="E40" s="505"/>
      <c r="F40" s="505"/>
      <c r="G40" s="505"/>
      <c r="H40" s="276">
        <f>H33+H35+H36+H37+H38</f>
        <v>10003.5</v>
      </c>
      <c r="I40" s="276">
        <f t="shared" ref="I40:J40" si="1">I33+I35+I36+I37+I38</f>
        <v>0</v>
      </c>
      <c r="J40" s="276">
        <f t="shared" si="1"/>
        <v>0</v>
      </c>
    </row>
    <row r="41" spans="1:10" hidden="1" x14ac:dyDescent="0.25">
      <c r="A41" s="190">
        <v>1</v>
      </c>
      <c r="B41" s="216" t="s">
        <v>29</v>
      </c>
      <c r="C41" s="73"/>
      <c r="D41" s="15"/>
      <c r="E41" s="73"/>
      <c r="F41" s="91"/>
      <c r="G41" s="43"/>
      <c r="H41" s="111"/>
      <c r="I41" s="386"/>
      <c r="J41" s="387"/>
    </row>
    <row r="42" spans="1:10" ht="15.75" hidden="1" thickBot="1" x14ac:dyDescent="0.3">
      <c r="A42" s="388"/>
      <c r="B42" s="389"/>
      <c r="C42" s="118"/>
      <c r="D42" s="6"/>
      <c r="E42" s="118"/>
      <c r="F42" s="91"/>
      <c r="G42" s="43"/>
      <c r="H42" s="111"/>
      <c r="I42" s="171"/>
      <c r="J42" s="102"/>
    </row>
    <row r="43" spans="1:10" ht="15.75" hidden="1" thickBot="1" x14ac:dyDescent="0.3">
      <c r="A43" s="344"/>
      <c r="B43" s="320"/>
      <c r="C43" s="207"/>
      <c r="D43" s="21"/>
      <c r="E43" s="64"/>
      <c r="F43" s="35"/>
      <c r="G43" s="20"/>
      <c r="H43" s="385"/>
      <c r="I43" s="30"/>
      <c r="J43" s="65"/>
    </row>
    <row r="44" spans="1:10" hidden="1" x14ac:dyDescent="0.25">
      <c r="A44" s="300">
        <v>2</v>
      </c>
      <c r="B44" s="301" t="s">
        <v>29</v>
      </c>
      <c r="C44" s="118"/>
      <c r="D44" s="118"/>
      <c r="E44" s="118"/>
      <c r="F44" s="326"/>
      <c r="G44" s="59"/>
      <c r="H44" s="316"/>
      <c r="I44" s="111"/>
      <c r="J44" s="101"/>
    </row>
    <row r="45" spans="1:10" ht="15.75" hidden="1" thickBot="1" x14ac:dyDescent="0.3">
      <c r="A45" s="246"/>
      <c r="B45" s="260"/>
      <c r="C45" s="118"/>
      <c r="D45" s="118"/>
      <c r="E45" s="118"/>
      <c r="F45" s="34"/>
      <c r="G45" s="43"/>
      <c r="H45" s="330"/>
      <c r="I45" s="102"/>
      <c r="J45" s="101"/>
    </row>
    <row r="46" spans="1:10" hidden="1" x14ac:dyDescent="0.25">
      <c r="A46" s="335"/>
      <c r="B46" s="319"/>
      <c r="C46" s="118"/>
      <c r="D46" s="118"/>
      <c r="E46" s="118"/>
      <c r="F46" s="34"/>
      <c r="G46" s="43"/>
      <c r="H46" s="330"/>
      <c r="I46" s="65"/>
      <c r="J46" s="101"/>
    </row>
    <row r="47" spans="1:10" ht="15.75" hidden="1" thickBot="1" x14ac:dyDescent="0.3">
      <c r="A47" s="335"/>
      <c r="B47" s="319"/>
      <c r="C47" s="118"/>
      <c r="D47" s="118"/>
      <c r="E47" s="118"/>
      <c r="F47" s="40"/>
      <c r="G47" s="19"/>
      <c r="H47" s="47"/>
      <c r="I47" s="65"/>
      <c r="J47" s="101"/>
    </row>
    <row r="48" spans="1:10" ht="15.75" hidden="1" thickBot="1" x14ac:dyDescent="0.3">
      <c r="A48" s="84">
        <v>1</v>
      </c>
      <c r="B48" s="261" t="s">
        <v>29</v>
      </c>
      <c r="C48" s="313"/>
      <c r="D48" s="73"/>
      <c r="E48" s="199"/>
      <c r="F48" s="347"/>
      <c r="G48" s="32"/>
      <c r="H48" s="37"/>
      <c r="I48" s="100"/>
      <c r="J48" s="101"/>
    </row>
    <row r="49" spans="1:10" hidden="1" x14ac:dyDescent="0.25">
      <c r="A49" s="259"/>
      <c r="B49" s="262"/>
      <c r="C49" s="314"/>
      <c r="D49" s="118"/>
      <c r="E49" s="182"/>
      <c r="F49" s="329"/>
      <c r="G49" s="43"/>
      <c r="H49" s="111"/>
      <c r="I49" s="101"/>
      <c r="J49" s="101"/>
    </row>
    <row r="50" spans="1:10" ht="15.75" hidden="1" thickBot="1" x14ac:dyDescent="0.3">
      <c r="A50" s="346"/>
      <c r="B50" s="263"/>
      <c r="C50" s="151"/>
      <c r="D50" s="223"/>
      <c r="E50" s="156"/>
      <c r="F50" s="329"/>
      <c r="G50" s="43"/>
      <c r="H50" s="111"/>
      <c r="I50" s="101"/>
      <c r="J50" s="102"/>
    </row>
    <row r="51" spans="1:10" hidden="1" x14ac:dyDescent="0.25">
      <c r="A51" s="345"/>
      <c r="B51" s="264"/>
      <c r="C51" s="265"/>
      <c r="D51" s="345"/>
      <c r="E51" s="197"/>
      <c r="F51" s="329"/>
      <c r="G51" s="43"/>
      <c r="H51" s="111"/>
      <c r="I51" s="101"/>
      <c r="J51" s="139"/>
    </row>
    <row r="52" spans="1:10" ht="15.75" hidden="1" thickBot="1" x14ac:dyDescent="0.3">
      <c r="A52" s="345"/>
      <c r="B52" s="264"/>
      <c r="C52" s="266"/>
      <c r="D52" s="86"/>
      <c r="E52" s="289"/>
      <c r="F52" s="329"/>
      <c r="G52" s="43"/>
      <c r="H52" s="330"/>
      <c r="I52" s="102"/>
      <c r="J52" s="118"/>
    </row>
    <row r="53" spans="1:10" ht="15.75" thickBot="1" x14ac:dyDescent="0.3">
      <c r="A53" s="557" t="s">
        <v>41</v>
      </c>
      <c r="B53" s="505"/>
      <c r="C53" s="505"/>
      <c r="D53" s="505"/>
      <c r="E53" s="505"/>
      <c r="F53" s="505"/>
      <c r="G53" s="505"/>
      <c r="H53" s="276">
        <f>SUM(H41:H52)</f>
        <v>0</v>
      </c>
      <c r="I53" s="276">
        <f t="shared" ref="I53:J53" si="2">SUM(I41:I52)</f>
        <v>0</v>
      </c>
      <c r="J53" s="276">
        <f t="shared" si="2"/>
        <v>0</v>
      </c>
    </row>
    <row r="54" spans="1:10" ht="26.25" hidden="1" thickBot="1" x14ac:dyDescent="0.3">
      <c r="A54" s="114">
        <v>1</v>
      </c>
      <c r="B54" s="279" t="s">
        <v>27</v>
      </c>
      <c r="C54" s="71"/>
      <c r="D54" s="15"/>
      <c r="E54" s="73"/>
      <c r="F54" s="93"/>
      <c r="G54" s="19"/>
      <c r="H54" s="45"/>
      <c r="I54" s="375"/>
      <c r="J54" s="112"/>
    </row>
    <row r="55" spans="1:10" ht="15.75" hidden="1" thickBot="1" x14ac:dyDescent="0.3">
      <c r="A55" s="62"/>
      <c r="B55" s="295"/>
      <c r="C55" s="75"/>
      <c r="D55" s="6"/>
      <c r="E55" s="118"/>
      <c r="F55" s="91"/>
      <c r="G55" s="22"/>
      <c r="H55" s="443"/>
      <c r="I55" s="413"/>
      <c r="J55" s="64"/>
    </row>
    <row r="56" spans="1:10" ht="15.75" hidden="1" thickBot="1" x14ac:dyDescent="0.3">
      <c r="A56" s="62"/>
      <c r="B56" s="295"/>
      <c r="C56" s="75"/>
      <c r="D56" s="6"/>
      <c r="E56" s="7"/>
      <c r="F56" s="34"/>
      <c r="G56" s="32"/>
      <c r="H56" s="142"/>
      <c r="I56" s="424"/>
      <c r="J56" s="118"/>
    </row>
    <row r="57" spans="1:10" ht="25.5" x14ac:dyDescent="0.25">
      <c r="A57" s="114">
        <v>2</v>
      </c>
      <c r="B57" s="279" t="s">
        <v>27</v>
      </c>
      <c r="C57" s="73" t="s">
        <v>70</v>
      </c>
      <c r="D57" s="15" t="s">
        <v>124</v>
      </c>
      <c r="E57" s="73" t="s">
        <v>125</v>
      </c>
      <c r="F57" s="91" t="s">
        <v>98</v>
      </c>
      <c r="G57" s="22" t="s">
        <v>136</v>
      </c>
      <c r="H57" s="53">
        <v>2974.34</v>
      </c>
      <c r="I57" s="53"/>
      <c r="J57" s="331"/>
    </row>
    <row r="58" spans="1:10" ht="15.75" thickBot="1" x14ac:dyDescent="0.3">
      <c r="A58" s="108"/>
      <c r="B58" s="358"/>
      <c r="C58" s="118" t="s">
        <v>126</v>
      </c>
      <c r="D58" s="6"/>
      <c r="E58" s="118"/>
      <c r="F58" s="91" t="s">
        <v>98</v>
      </c>
      <c r="G58" s="43" t="s">
        <v>137</v>
      </c>
      <c r="H58" s="53">
        <v>2509.8200000000002</v>
      </c>
      <c r="I58" s="167"/>
      <c r="J58" s="331"/>
    </row>
    <row r="59" spans="1:10" ht="15.75" thickBot="1" x14ac:dyDescent="0.3">
      <c r="A59" s="62"/>
      <c r="B59" s="328"/>
      <c r="C59" s="75"/>
      <c r="D59" s="118"/>
      <c r="E59" s="118"/>
      <c r="F59" s="91" t="s">
        <v>98</v>
      </c>
      <c r="G59" s="22" t="s">
        <v>138</v>
      </c>
      <c r="H59" s="53">
        <v>4388.7</v>
      </c>
      <c r="I59" s="29"/>
      <c r="J59" s="332"/>
    </row>
    <row r="60" spans="1:10" ht="15" customHeight="1" x14ac:dyDescent="0.25">
      <c r="A60" s="114">
        <v>3</v>
      </c>
      <c r="B60" s="452" t="s">
        <v>40</v>
      </c>
      <c r="C60" s="73" t="s">
        <v>70</v>
      </c>
      <c r="D60" s="15" t="s">
        <v>121</v>
      </c>
      <c r="E60" s="73" t="s">
        <v>122</v>
      </c>
      <c r="F60" s="56" t="s">
        <v>98</v>
      </c>
      <c r="G60" s="27" t="s">
        <v>134</v>
      </c>
      <c r="H60" s="36">
        <v>1550.25</v>
      </c>
      <c r="I60" s="34"/>
      <c r="J60" s="332"/>
    </row>
    <row r="61" spans="1:10" ht="15.75" thickBot="1" x14ac:dyDescent="0.3">
      <c r="A61" s="62"/>
      <c r="B61" s="453" t="s">
        <v>75</v>
      </c>
      <c r="C61" s="118" t="s">
        <v>123</v>
      </c>
      <c r="D61" s="6"/>
      <c r="E61" s="118"/>
      <c r="F61" s="91" t="s">
        <v>98</v>
      </c>
      <c r="G61" s="22" t="s">
        <v>135</v>
      </c>
      <c r="H61" s="468">
        <v>3567.23</v>
      </c>
      <c r="I61" s="352"/>
      <c r="J61" s="332"/>
    </row>
    <row r="62" spans="1:10" x14ac:dyDescent="0.25">
      <c r="A62" s="62"/>
      <c r="B62" s="452" t="s">
        <v>40</v>
      </c>
      <c r="C62" s="73" t="s">
        <v>70</v>
      </c>
      <c r="D62" s="15" t="s">
        <v>118</v>
      </c>
      <c r="E62" s="73" t="s">
        <v>119</v>
      </c>
      <c r="F62" s="56" t="s">
        <v>98</v>
      </c>
      <c r="G62" s="471" t="s">
        <v>133</v>
      </c>
      <c r="H62" s="36">
        <v>1032.1099999999999</v>
      </c>
      <c r="I62" s="166"/>
      <c r="J62" s="332"/>
    </row>
    <row r="63" spans="1:10" ht="15.75" thickBot="1" x14ac:dyDescent="0.3">
      <c r="A63" s="108"/>
      <c r="B63" s="453" t="s">
        <v>75</v>
      </c>
      <c r="C63" s="118" t="s">
        <v>120</v>
      </c>
      <c r="D63" s="6"/>
      <c r="E63" s="118"/>
      <c r="F63" s="93"/>
      <c r="G63" s="19"/>
      <c r="H63" s="167"/>
      <c r="I63" s="167"/>
      <c r="J63" s="332"/>
    </row>
    <row r="64" spans="1:10" x14ac:dyDescent="0.25">
      <c r="A64" s="114">
        <v>1</v>
      </c>
      <c r="B64" s="558" t="s">
        <v>27</v>
      </c>
      <c r="C64" s="73" t="s">
        <v>70</v>
      </c>
      <c r="D64" s="15" t="s">
        <v>115</v>
      </c>
      <c r="E64" s="73" t="s">
        <v>116</v>
      </c>
      <c r="F64" s="92" t="s">
        <v>98</v>
      </c>
      <c r="G64" s="28" t="s">
        <v>132</v>
      </c>
      <c r="H64" s="57">
        <v>4587.53</v>
      </c>
      <c r="I64" s="92"/>
      <c r="J64" s="24"/>
    </row>
    <row r="65" spans="1:13" ht="15.75" thickBot="1" x14ac:dyDescent="0.3">
      <c r="A65" s="108"/>
      <c r="B65" s="559"/>
      <c r="C65" s="118" t="s">
        <v>117</v>
      </c>
      <c r="D65" s="6"/>
      <c r="E65" s="118"/>
      <c r="F65" s="93"/>
      <c r="G65" s="19"/>
      <c r="H65" s="141"/>
      <c r="I65" s="91"/>
      <c r="J65" s="332"/>
      <c r="M65" s="38"/>
    </row>
    <row r="66" spans="1:13" ht="15" customHeight="1" x14ac:dyDescent="0.25">
      <c r="A66" s="62"/>
      <c r="B66" s="558" t="s">
        <v>27</v>
      </c>
      <c r="C66" s="71" t="s">
        <v>70</v>
      </c>
      <c r="D66" s="15" t="s">
        <v>127</v>
      </c>
      <c r="E66" s="73" t="s">
        <v>83</v>
      </c>
      <c r="F66" s="91" t="s">
        <v>98</v>
      </c>
      <c r="G66" s="22" t="s">
        <v>103</v>
      </c>
      <c r="H66" s="22">
        <v>11944.46</v>
      </c>
      <c r="I66" s="103"/>
      <c r="J66" s="455"/>
      <c r="M66" s="38"/>
    </row>
    <row r="67" spans="1:13" ht="15.75" thickBot="1" x14ac:dyDescent="0.3">
      <c r="A67" s="62"/>
      <c r="B67" s="559"/>
      <c r="C67" s="75" t="s">
        <v>84</v>
      </c>
      <c r="D67" s="6"/>
      <c r="E67" s="118"/>
      <c r="F67" s="91" t="s">
        <v>98</v>
      </c>
      <c r="G67" s="22" t="s">
        <v>104</v>
      </c>
      <c r="H67" s="53">
        <v>6496.1</v>
      </c>
      <c r="I67" s="103"/>
      <c r="J67" s="455"/>
      <c r="M67" s="38"/>
    </row>
    <row r="68" spans="1:13" ht="15.75" thickBot="1" x14ac:dyDescent="0.3">
      <c r="A68" s="62"/>
      <c r="B68" s="454"/>
      <c r="C68" s="118"/>
      <c r="D68" s="6"/>
      <c r="E68" s="118"/>
      <c r="F68" s="93" t="s">
        <v>98</v>
      </c>
      <c r="G68" s="19" t="s">
        <v>105</v>
      </c>
      <c r="H68" s="45">
        <v>12832.91</v>
      </c>
      <c r="I68" s="103"/>
      <c r="J68" s="455"/>
      <c r="M68" s="38"/>
    </row>
    <row r="69" spans="1:13" ht="16.5" customHeight="1" thickBot="1" x14ac:dyDescent="0.3">
      <c r="A69" s="114"/>
      <c r="B69" s="558" t="s">
        <v>27</v>
      </c>
      <c r="C69" s="73" t="s">
        <v>70</v>
      </c>
      <c r="D69" s="15" t="s">
        <v>107</v>
      </c>
      <c r="E69" s="73" t="s">
        <v>108</v>
      </c>
      <c r="F69" s="93" t="s">
        <v>98</v>
      </c>
      <c r="G69" s="22" t="s">
        <v>128</v>
      </c>
      <c r="H69" s="468">
        <v>6725.82</v>
      </c>
      <c r="I69" s="103"/>
      <c r="J69" s="455"/>
      <c r="M69" s="38"/>
    </row>
    <row r="70" spans="1:13" ht="15.75" thickBot="1" x14ac:dyDescent="0.3">
      <c r="A70" s="108"/>
      <c r="B70" s="559"/>
      <c r="C70" s="73" t="s">
        <v>109</v>
      </c>
      <c r="D70" s="6"/>
      <c r="E70" s="118"/>
      <c r="F70" s="93"/>
      <c r="G70" s="31"/>
      <c r="H70" s="459"/>
      <c r="I70" s="103"/>
      <c r="J70" s="455"/>
      <c r="M70" s="38"/>
    </row>
    <row r="71" spans="1:13" x14ac:dyDescent="0.25">
      <c r="A71" s="62">
        <v>4</v>
      </c>
      <c r="B71" s="558" t="s">
        <v>27</v>
      </c>
      <c r="C71" s="73" t="s">
        <v>70</v>
      </c>
      <c r="D71" s="15" t="s">
        <v>110</v>
      </c>
      <c r="E71" s="73" t="s">
        <v>111</v>
      </c>
      <c r="F71" s="91" t="s">
        <v>98</v>
      </c>
      <c r="G71" s="22" t="s">
        <v>129</v>
      </c>
      <c r="H71" s="53">
        <v>2485.77</v>
      </c>
      <c r="I71" s="57"/>
      <c r="J71" s="332"/>
    </row>
    <row r="72" spans="1:13" ht="15.75" thickBot="1" x14ac:dyDescent="0.3">
      <c r="A72" s="108"/>
      <c r="B72" s="560"/>
      <c r="C72" s="118" t="s">
        <v>112</v>
      </c>
      <c r="D72" s="6"/>
      <c r="E72" s="118"/>
      <c r="F72" s="142"/>
      <c r="G72" s="157"/>
      <c r="H72" s="179"/>
      <c r="I72" s="179"/>
      <c r="J72" s="332"/>
    </row>
    <row r="73" spans="1:13" ht="15.75" thickBot="1" x14ac:dyDescent="0.3">
      <c r="A73" s="62">
        <v>5</v>
      </c>
      <c r="B73" s="512" t="s">
        <v>27</v>
      </c>
      <c r="C73" s="73" t="s">
        <v>70</v>
      </c>
      <c r="D73" s="15" t="s">
        <v>68</v>
      </c>
      <c r="E73" s="73" t="s">
        <v>113</v>
      </c>
      <c r="F73" s="91" t="s">
        <v>98</v>
      </c>
      <c r="G73" s="43" t="s">
        <v>130</v>
      </c>
      <c r="H73" s="272">
        <v>5858.76</v>
      </c>
      <c r="I73" s="40"/>
      <c r="J73" s="332"/>
    </row>
    <row r="74" spans="1:13" x14ac:dyDescent="0.25">
      <c r="A74" s="62"/>
      <c r="B74" s="561"/>
      <c r="C74" s="118" t="s">
        <v>114</v>
      </c>
      <c r="D74" s="6"/>
      <c r="E74" s="118"/>
      <c r="F74" s="91" t="s">
        <v>98</v>
      </c>
      <c r="G74" s="22" t="s">
        <v>131</v>
      </c>
      <c r="H74" s="53">
        <v>1774.26</v>
      </c>
      <c r="I74" s="184"/>
      <c r="J74" s="332"/>
    </row>
    <row r="75" spans="1:13" ht="15.75" thickBot="1" x14ac:dyDescent="0.3">
      <c r="A75" s="62"/>
      <c r="B75" s="445"/>
      <c r="C75" s="6"/>
      <c r="D75" s="118"/>
      <c r="E75" s="6"/>
      <c r="F75" s="91"/>
      <c r="G75" s="458"/>
      <c r="H75" s="137"/>
      <c r="I75" s="6"/>
      <c r="J75" s="118"/>
    </row>
    <row r="76" spans="1:13" ht="15.75" thickBot="1" x14ac:dyDescent="0.3">
      <c r="A76" s="554" t="s">
        <v>37</v>
      </c>
      <c r="B76" s="555"/>
      <c r="C76" s="555"/>
      <c r="D76" s="555"/>
      <c r="E76" s="555"/>
      <c r="F76" s="555"/>
      <c r="G76" s="555"/>
      <c r="H76" s="277">
        <f>SUM(H54:J75)</f>
        <v>68728.059999999983</v>
      </c>
      <c r="I76" s="277" t="e">
        <f>I54+I73+I60+I64+I65+#REF!+I71+I55+I57+I58+I59+I61+#REF!+I62</f>
        <v>#REF!</v>
      </c>
      <c r="J76" s="277" t="e">
        <f>J54+J73+J60+J64+J65+#REF!+J71+J55+J57+J58+J59+J61+#REF!+J62</f>
        <v>#REF!</v>
      </c>
      <c r="M76" s="38"/>
    </row>
    <row r="77" spans="1:13" hidden="1" x14ac:dyDescent="0.25">
      <c r="A77" s="7">
        <v>1</v>
      </c>
      <c r="B77" s="183" t="s">
        <v>49</v>
      </c>
      <c r="C77" s="118"/>
      <c r="D77" s="118"/>
      <c r="E77" s="118"/>
      <c r="F77" s="115"/>
      <c r="G77" s="59"/>
      <c r="H77" s="196"/>
      <c r="I77" s="174"/>
      <c r="J77" s="41"/>
    </row>
    <row r="78" spans="1:13" ht="15.75" hidden="1" thickBot="1" x14ac:dyDescent="0.3">
      <c r="A78" s="7"/>
      <c r="B78" s="149"/>
      <c r="C78" s="118"/>
      <c r="D78" s="118"/>
      <c r="E78" s="118"/>
      <c r="F78" s="115"/>
      <c r="G78" s="158"/>
      <c r="H78" s="177"/>
      <c r="I78" s="184"/>
      <c r="J78" s="332"/>
    </row>
    <row r="79" spans="1:13" hidden="1" x14ac:dyDescent="0.25">
      <c r="A79" s="7"/>
      <c r="B79" s="149"/>
      <c r="C79" s="7"/>
      <c r="D79" s="118"/>
      <c r="E79" s="7"/>
      <c r="F79" s="115"/>
      <c r="G79" s="158"/>
      <c r="H79" s="176"/>
      <c r="I79" s="184"/>
      <c r="J79" s="332"/>
    </row>
    <row r="80" spans="1:13" ht="15.75" hidden="1" thickBot="1" x14ac:dyDescent="0.3">
      <c r="A80" s="39"/>
      <c r="B80" s="52"/>
      <c r="C80" s="7"/>
      <c r="D80" s="118"/>
      <c r="E80" s="7"/>
      <c r="F80" s="117"/>
      <c r="G80" s="159"/>
      <c r="H80" s="177"/>
      <c r="I80" s="184"/>
      <c r="J80" s="332"/>
    </row>
    <row r="81" spans="1:10" ht="15.75" thickBot="1" x14ac:dyDescent="0.3">
      <c r="A81" s="500" t="s">
        <v>50</v>
      </c>
      <c r="B81" s="501"/>
      <c r="C81" s="501"/>
      <c r="D81" s="501"/>
      <c r="E81" s="501"/>
      <c r="F81" s="501"/>
      <c r="G81" s="501"/>
      <c r="H81" s="275">
        <f>SUM(H77:H80)</f>
        <v>0</v>
      </c>
      <c r="I81" s="296">
        <f t="shared" ref="I81:J81" si="3">SUM(I77:I80)</f>
        <v>0</v>
      </c>
      <c r="J81" s="275">
        <f t="shared" si="3"/>
        <v>0</v>
      </c>
    </row>
    <row r="82" spans="1:10" ht="15.75" thickBot="1" x14ac:dyDescent="0.3">
      <c r="A82" s="500" t="s">
        <v>18</v>
      </c>
      <c r="B82" s="501"/>
      <c r="C82" s="501"/>
      <c r="D82" s="501"/>
      <c r="E82" s="501"/>
      <c r="F82" s="501"/>
      <c r="G82" s="501"/>
      <c r="H82" s="275">
        <f>H16+H53+H81+H27+H40+H32+H76</f>
        <v>130764.37999999998</v>
      </c>
      <c r="I82" s="275" t="e">
        <f>I16+I53+I81+I27+I40+I32+I76</f>
        <v>#REF!</v>
      </c>
      <c r="J82" s="275" t="e">
        <f>H82-I82</f>
        <v>#REF!</v>
      </c>
    </row>
  </sheetData>
  <mergeCells count="16">
    <mergeCell ref="A28:A29"/>
    <mergeCell ref="C5:C6"/>
    <mergeCell ref="A16:G16"/>
    <mergeCell ref="B17:B19"/>
    <mergeCell ref="B20:B26"/>
    <mergeCell ref="B27:G27"/>
    <mergeCell ref="A76:G76"/>
    <mergeCell ref="A81:G81"/>
    <mergeCell ref="A82:G82"/>
    <mergeCell ref="A40:G40"/>
    <mergeCell ref="A53:G53"/>
    <mergeCell ref="B64:B65"/>
    <mergeCell ref="B71:B72"/>
    <mergeCell ref="B73:B74"/>
    <mergeCell ref="B66:B67"/>
    <mergeCell ref="B69:B70"/>
  </mergeCells>
  <pageMargins left="0" right="0" top="0" bottom="0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PNS CV</vt:lpstr>
      <vt:lpstr>TESTE </vt:lpstr>
      <vt:lpstr>50%CV</vt:lpstr>
      <vt:lpstr>Unice 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2025-03-17T13:00:05Z</cp:lastPrinted>
  <dcterms:created xsi:type="dcterms:W3CDTF">2018-07-04T12:33:56Z</dcterms:created>
  <dcterms:modified xsi:type="dcterms:W3CDTF">2025-03-20T11:04:01Z</dcterms:modified>
</cp:coreProperties>
</file>