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PENS40% " sheetId="26" r:id="rId1"/>
    <sheet name="Pens 50%CV" sheetId="28" r:id="rId2"/>
  </sheets>
  <calcPr calcId="145621"/>
</workbook>
</file>

<file path=xl/calcChain.xml><?xml version="1.0" encoding="utf-8"?>
<calcChain xmlns="http://schemas.openxmlformats.org/spreadsheetml/2006/main">
  <c r="I16" i="26" l="1"/>
  <c r="I51" i="26" l="1"/>
  <c r="I44" i="26" l="1"/>
  <c r="I31" i="26"/>
  <c r="I23" i="28" l="1"/>
  <c r="J23" i="28"/>
  <c r="I12" i="28"/>
  <c r="J12" i="28"/>
  <c r="I48" i="28"/>
  <c r="J48" i="28"/>
  <c r="H48" i="28" l="1"/>
  <c r="H42" i="28"/>
  <c r="J42" i="28" s="1"/>
  <c r="J31" i="28" l="1"/>
  <c r="J49" i="28" s="1"/>
  <c r="I31" i="28"/>
  <c r="H31" i="28"/>
  <c r="I28" i="28"/>
  <c r="I49" i="28" s="1"/>
  <c r="H28" i="28"/>
  <c r="H23" i="28"/>
  <c r="H12" i="28"/>
  <c r="H49" i="28" l="1"/>
  <c r="K51" i="26" l="1"/>
  <c r="J51" i="26"/>
  <c r="J44" i="26"/>
  <c r="K44" i="26"/>
  <c r="I39" i="26"/>
  <c r="I36" i="26"/>
  <c r="K31" i="26"/>
  <c r="J31" i="26"/>
  <c r="K16" i="26"/>
  <c r="J16" i="26"/>
  <c r="I52" i="26" l="1"/>
  <c r="J52" i="26"/>
  <c r="K52" i="26"/>
</calcChain>
</file>

<file path=xl/sharedStrings.xml><?xml version="1.0" encoding="utf-8"?>
<sst xmlns="http://schemas.openxmlformats.org/spreadsheetml/2006/main" count="180" uniqueCount="92">
  <si>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</si>
  <si>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</si>
  <si>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</si>
  <si>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</si>
  <si>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</si>
  <si>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</si>
  <si>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</si>
  <si>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</si>
  <si>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</si>
  <si>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</si>
  <si>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</si>
  <si>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PENSIONARI 40%</t>
  </si>
  <si>
    <t>TOTAL MEDIPLUS EXIM</t>
  </si>
  <si>
    <t>TOTAL DONA LOGISTICA</t>
  </si>
  <si>
    <t>TOTAL ALLIANCE HEALTHCARE  ROMANIA</t>
  </si>
  <si>
    <t>DONA LOGISTICA</t>
  </si>
  <si>
    <t>Date inreg. CAS MM</t>
  </si>
  <si>
    <t xml:space="preserve">ALLIANCE HEALTHCARE </t>
  </si>
  <si>
    <t>MEDIPLUS EXIM</t>
  </si>
  <si>
    <t>PHARMA SA</t>
  </si>
  <si>
    <t>FARMEXIM</t>
  </si>
  <si>
    <t xml:space="preserve">TOTAL FARMEXIM </t>
  </si>
  <si>
    <t>TOTAL GENERAL</t>
  </si>
  <si>
    <t>PENSIONARI 50% cv</t>
  </si>
  <si>
    <t>FILDAS TRADING</t>
  </si>
  <si>
    <t>TOTAL FILDAS TRADING</t>
  </si>
  <si>
    <t xml:space="preserve">valoare factura </t>
  </si>
  <si>
    <t>decontare</t>
  </si>
  <si>
    <t>Propus spre</t>
  </si>
  <si>
    <t>valoare factura</t>
  </si>
  <si>
    <t xml:space="preserve">TOTAL GENERAL </t>
  </si>
  <si>
    <t xml:space="preserve">                                                          TOTAL PHARMA SA</t>
  </si>
  <si>
    <t xml:space="preserve">FILDAS TRADING </t>
  </si>
  <si>
    <t>Decontat</t>
  </si>
  <si>
    <t>anterior</t>
  </si>
  <si>
    <t>GENTIANA</t>
  </si>
  <si>
    <t>COMIRO</t>
  </si>
  <si>
    <t>NOVA APOTEKA</t>
  </si>
  <si>
    <t>Ramas de</t>
  </si>
  <si>
    <t>plata</t>
  </si>
  <si>
    <t xml:space="preserve">Propus spre </t>
  </si>
  <si>
    <t xml:space="preserve"> </t>
  </si>
  <si>
    <t>EARLY MOON</t>
  </si>
  <si>
    <t>SILVER WOOLF</t>
  </si>
  <si>
    <t>Pensionari CV</t>
  </si>
  <si>
    <t>GALENIC-MOL</t>
  </si>
  <si>
    <t>IUL.2024</t>
  </si>
  <si>
    <t>PLATI  CESIUNI       AUGUST   2024</t>
  </si>
  <si>
    <t>PLATI  CESIUNI         AUGUST    2024</t>
  </si>
  <si>
    <t>AUG.2024</t>
  </si>
  <si>
    <t>990/09.08.2024</t>
  </si>
  <si>
    <t>9422/09.08.2024</t>
  </si>
  <si>
    <t>991/06.08.2024</t>
  </si>
  <si>
    <t>9423/09.08.2024</t>
  </si>
  <si>
    <t>482/08.08.2024</t>
  </si>
  <si>
    <t>9493/12.08.2024</t>
  </si>
  <si>
    <t>476/08.08.2024</t>
  </si>
  <si>
    <t>9496/12.08.2024</t>
  </si>
  <si>
    <t>480/08.08.2024</t>
  </si>
  <si>
    <t>9497/12.08.2024</t>
  </si>
  <si>
    <t>484/08.08.2024</t>
  </si>
  <si>
    <t>9498/12.08.2024</t>
  </si>
  <si>
    <t>SALIX FARM</t>
  </si>
  <si>
    <t>478/08.08.2024</t>
  </si>
  <si>
    <t>9500/12.08.2024</t>
  </si>
  <si>
    <t>3782/13.08.2024</t>
  </si>
  <si>
    <t>9687/19.08.2024</t>
  </si>
  <si>
    <t>LUANA FARM</t>
  </si>
  <si>
    <t>24/08.07.2024</t>
  </si>
  <si>
    <t>8185/11.07.2024</t>
  </si>
  <si>
    <t>Pensionari</t>
  </si>
  <si>
    <t>GENTIANA312/30.06.2024</t>
  </si>
  <si>
    <t>GE MOL 203/30.06.2024</t>
  </si>
  <si>
    <t>AQUA 1264/03.07.2024</t>
  </si>
  <si>
    <t>EM313/03.07.2024</t>
  </si>
  <si>
    <t>N10501/03.07.2024</t>
  </si>
  <si>
    <t>NN267/03.07.2024</t>
  </si>
  <si>
    <t>MMSAL1122/30.06.2024</t>
  </si>
  <si>
    <t>SACA1320/30.06.2024</t>
  </si>
  <si>
    <t>CLT231/30.06.2024</t>
  </si>
  <si>
    <t>COAS000216/30.06.2024</t>
  </si>
  <si>
    <t>TOTAL PHARMA SA</t>
  </si>
  <si>
    <t xml:space="preserve">Pensionari </t>
  </si>
  <si>
    <t>LUA 773/30.06.2024</t>
  </si>
  <si>
    <t>GM 1406/03.07.2024</t>
  </si>
  <si>
    <t>LUA 770/30.06.2024</t>
  </si>
  <si>
    <t>SACA1317/30.06.2024</t>
  </si>
  <si>
    <t>COAS000213/30.06.2024</t>
  </si>
  <si>
    <t>N10498/03.07.2024</t>
  </si>
  <si>
    <t>MMSAL 1119/30.06.2024</t>
  </si>
  <si>
    <t>GENTIANA 308/30.06.2024</t>
  </si>
  <si>
    <t>GE MOL 199/30.06.2024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</si>
</sst>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1">
    <xf numFmtId="0" fontId="0" fillId="0" borderId="0" xfId="0"/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8" fillId="0" borderId="0" xfId="0" applyFont="1"/>
    <xf numFmtId="0" fontId="0" fillId="0" borderId="17" xfId="0" applyBorder="1"/>
    <xf numFmtId="0" fontId="0" fillId="0" borderId="12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28" xfId="0" applyBorder="1"/>
    <xf numFmtId="0" fontId="7" fillId="0" borderId="15" xfId="1" applyFont="1" applyBorder="1" applyAlignment="1">
      <alignment horizontal="center"/>
    </xf>
    <xf numFmtId="0" fontId="0" fillId="0" borderId="9" xfId="0" applyBorder="1"/>
    <xf numFmtId="0" fontId="0" fillId="0" borderId="26" xfId="0" applyFill="1" applyBorder="1" applyAlignment="1">
      <alignment horizontal="right"/>
    </xf>
    <xf numFmtId="0" fontId="0" fillId="0" borderId="30" xfId="0" applyBorder="1"/>
    <xf numFmtId="0" fontId="0" fillId="0" borderId="8" xfId="0" applyFill="1" applyBorder="1" applyAlignment="1">
      <alignment horizontal="right"/>
    </xf>
    <xf numFmtId="0" fontId="0" fillId="0" borderId="0" xfId="0" applyFill="1" applyBorder="1"/>
    <xf numFmtId="4" fontId="0" fillId="0" borderId="10" xfId="0" applyNumberFormat="1" applyFill="1" applyBorder="1"/>
    <xf numFmtId="0" fontId="0" fillId="0" borderId="28" xfId="0" applyFill="1" applyBorder="1"/>
    <xf numFmtId="0" fontId="0" fillId="0" borderId="30" xfId="0" applyFill="1" applyBorder="1"/>
    <xf numFmtId="0" fontId="0" fillId="0" borderId="28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4" xfId="0" applyBorder="1"/>
    <xf numFmtId="0" fontId="0" fillId="0" borderId="2" xfId="0" applyFill="1" applyBorder="1"/>
    <xf numFmtId="4" fontId="0" fillId="0" borderId="26" xfId="0" applyNumberFormat="1" applyBorder="1"/>
    <xf numFmtId="4" fontId="0" fillId="0" borderId="0" xfId="0" applyNumberFormat="1"/>
    <xf numFmtId="0" fontId="0" fillId="0" borderId="38" xfId="0" applyBorder="1"/>
    <xf numFmtId="4" fontId="0" fillId="0" borderId="8" xfId="0" applyNumberFormat="1" applyFill="1" applyBorder="1"/>
    <xf numFmtId="0" fontId="0" fillId="0" borderId="8" xfId="0" applyBorder="1" applyAlignment="1">
      <alignment horizontal="right"/>
    </xf>
    <xf numFmtId="4" fontId="0" fillId="0" borderId="27" xfId="0" applyNumberFormat="1" applyFill="1" applyBorder="1"/>
    <xf numFmtId="0" fontId="0" fillId="0" borderId="26" xfId="0" applyFill="1" applyBorder="1"/>
    <xf numFmtId="0" fontId="0" fillId="0" borderId="35" xfId="0" applyFill="1" applyBorder="1"/>
    <xf numFmtId="0" fontId="0" fillId="0" borderId="7" xfId="0" applyFill="1" applyBorder="1" applyAlignment="1">
      <alignment horizontal="right"/>
    </xf>
    <xf numFmtId="4" fontId="0" fillId="0" borderId="11" xfId="0" applyNumberFormat="1" applyBorder="1"/>
    <xf numFmtId="0" fontId="0" fillId="0" borderId="42" xfId="0" applyBorder="1"/>
    <xf numFmtId="0" fontId="0" fillId="0" borderId="8" xfId="0" applyFill="1" applyBorder="1"/>
    <xf numFmtId="0" fontId="0" fillId="0" borderId="20" xfId="0" applyFill="1" applyBorder="1"/>
    <xf numFmtId="0" fontId="0" fillId="0" borderId="11" xfId="0" applyFill="1" applyBorder="1"/>
    <xf numFmtId="0" fontId="7" fillId="0" borderId="45" xfId="1" applyFont="1" applyBorder="1" applyAlignment="1">
      <alignment horizontal="center"/>
    </xf>
    <xf numFmtId="0" fontId="0" fillId="0" borderId="25" xfId="0" applyBorder="1"/>
    <xf numFmtId="0" fontId="0" fillId="0" borderId="30" xfId="0" applyFill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0" fillId="0" borderId="21" xfId="0" applyBorder="1"/>
    <xf numFmtId="4" fontId="0" fillId="0" borderId="0" xfId="0" applyNumberFormat="1" applyFill="1" applyBorder="1"/>
    <xf numFmtId="0" fontId="7" fillId="0" borderId="21" xfId="1" applyFont="1" applyBorder="1" applyAlignment="1">
      <alignment horizontal="center"/>
    </xf>
    <xf numFmtId="4" fontId="0" fillId="0" borderId="11" xfId="0" applyNumberFormat="1" applyFill="1" applyBorder="1"/>
    <xf numFmtId="0" fontId="6" fillId="0" borderId="43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2" xfId="0" applyFill="1" applyBorder="1"/>
    <xf numFmtId="0" fontId="0" fillId="0" borderId="21" xfId="0" applyFill="1" applyBorder="1"/>
    <xf numFmtId="0" fontId="0" fillId="0" borderId="22" xfId="0" applyBorder="1"/>
    <xf numFmtId="4" fontId="0" fillId="0" borderId="22" xfId="0" applyNumberFormat="1" applyBorder="1"/>
    <xf numFmtId="0" fontId="0" fillId="0" borderId="45" xfId="0" applyFill="1" applyBorder="1"/>
    <xf numFmtId="4" fontId="0" fillId="0" borderId="45" xfId="0" applyNumberFormat="1" applyBorder="1"/>
    <xf numFmtId="0" fontId="7" fillId="0" borderId="24" xfId="1" applyFont="1" applyBorder="1" applyAlignment="1">
      <alignment horizontal="center" vertical="top"/>
    </xf>
    <xf numFmtId="0" fontId="0" fillId="0" borderId="30" xfId="0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14" fontId="0" fillId="0" borderId="22" xfId="0" applyNumberFormat="1" applyBorder="1"/>
    <xf numFmtId="0" fontId="7" fillId="0" borderId="21" xfId="1" applyFont="1" applyBorder="1" applyAlignment="1">
      <alignment horizontal="right"/>
    </xf>
    <xf numFmtId="0" fontId="0" fillId="0" borderId="34" xfId="0" applyFont="1" applyFill="1" applyBorder="1"/>
    <xf numFmtId="0" fontId="0" fillId="0" borderId="6" xfId="0" applyFill="1" applyBorder="1"/>
    <xf numFmtId="0" fontId="8" fillId="0" borderId="45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14" fontId="0" fillId="0" borderId="45" xfId="0" applyNumberFormat="1" applyBorder="1"/>
    <xf numFmtId="0" fontId="0" fillId="0" borderId="34" xfId="0" applyFill="1" applyBorder="1"/>
    <xf numFmtId="0" fontId="0" fillId="0" borderId="38" xfId="0" applyFont="1" applyFill="1" applyBorder="1"/>
    <xf numFmtId="0" fontId="6" fillId="0" borderId="1" xfId="1" applyFont="1" applyBorder="1" applyAlignment="1">
      <alignment horizontal="right" vertical="top"/>
    </xf>
    <xf numFmtId="0" fontId="3" fillId="0" borderId="21" xfId="0" applyFont="1" applyBorder="1" applyAlignment="1">
      <alignment horizontal="center"/>
    </xf>
    <xf numFmtId="4" fontId="0" fillId="0" borderId="18" xfId="0" applyNumberFormat="1" applyBorder="1"/>
    <xf numFmtId="0" fontId="6" fillId="0" borderId="24" xfId="1" applyFont="1" applyBorder="1" applyAlignment="1">
      <alignment horizontal="right" vertical="top"/>
    </xf>
    <xf numFmtId="0" fontId="5" fillId="0" borderId="3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14" fontId="0" fillId="0" borderId="45" xfId="0" applyNumberFormat="1" applyFill="1" applyBorder="1"/>
    <xf numFmtId="4" fontId="8" fillId="0" borderId="45" xfId="0" applyNumberFormat="1" applyFont="1" applyBorder="1"/>
    <xf numFmtId="0" fontId="0" fillId="0" borderId="31" xfId="0" applyFill="1" applyBorder="1"/>
    <xf numFmtId="4" fontId="0" fillId="0" borderId="8" xfId="0" applyNumberFormat="1" applyBorder="1"/>
    <xf numFmtId="0" fontId="0" fillId="0" borderId="47" xfId="0" applyBorder="1" applyAlignment="1"/>
    <xf numFmtId="0" fontId="0" fillId="0" borderId="49" xfId="0" applyFill="1" applyBorder="1"/>
    <xf numFmtId="0" fontId="0" fillId="0" borderId="47" xfId="0" applyFill="1" applyBorder="1"/>
    <xf numFmtId="0" fontId="7" fillId="0" borderId="22" xfId="1" applyFont="1" applyBorder="1" applyAlignment="1">
      <alignment horizontal="center"/>
    </xf>
    <xf numFmtId="0" fontId="0" fillId="0" borderId="41" xfId="0" applyFill="1" applyBorder="1"/>
    <xf numFmtId="0" fontId="2" fillId="0" borderId="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45" xfId="0" applyBorder="1"/>
    <xf numFmtId="0" fontId="7" fillId="0" borderId="2" xfId="1" applyFont="1" applyBorder="1" applyAlignment="1">
      <alignment horizontal="center" wrapText="1"/>
    </xf>
    <xf numFmtId="0" fontId="7" fillId="0" borderId="21" xfId="1" applyFont="1" applyBorder="1" applyAlignment="1">
      <alignment horizontal="center" vertical="top"/>
    </xf>
    <xf numFmtId="0" fontId="0" fillId="0" borderId="51" xfId="0" applyBorder="1"/>
    <xf numFmtId="0" fontId="0" fillId="0" borderId="26" xfId="0" applyBorder="1"/>
    <xf numFmtId="0" fontId="0" fillId="0" borderId="56" xfId="0" applyFill="1" applyBorder="1" applyAlignment="1">
      <alignment horizontal="right"/>
    </xf>
    <xf numFmtId="0" fontId="0" fillId="0" borderId="44" xfId="0" applyFill="1" applyBorder="1"/>
    <xf numFmtId="0" fontId="3" fillId="0" borderId="45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0" fillId="0" borderId="25" xfId="0" applyBorder="1" applyAlignment="1">
      <alignment horizontal="right"/>
    </xf>
    <xf numFmtId="0" fontId="7" fillId="0" borderId="22" xfId="1" applyFont="1" applyFill="1" applyBorder="1" applyAlignment="1">
      <alignment horizontal="center"/>
    </xf>
    <xf numFmtId="0" fontId="0" fillId="0" borderId="56" xfId="0" applyBorder="1"/>
    <xf numFmtId="0" fontId="0" fillId="0" borderId="27" xfId="0" applyFill="1" applyBorder="1"/>
    <xf numFmtId="4" fontId="0" fillId="0" borderId="49" xfId="0" applyNumberFormat="1" applyBorder="1"/>
    <xf numFmtId="4" fontId="0" fillId="0" borderId="52" xfId="0" applyNumberFormat="1" applyBorder="1"/>
    <xf numFmtId="4" fontId="0" fillId="0" borderId="52" xfId="0" applyNumberFormat="1" applyFill="1" applyBorder="1"/>
    <xf numFmtId="4" fontId="0" fillId="0" borderId="34" xfId="0" applyNumberFormat="1" applyBorder="1"/>
    <xf numFmtId="4" fontId="0" fillId="0" borderId="51" xfId="0" applyNumberFormat="1" applyBorder="1"/>
    <xf numFmtId="4" fontId="0" fillId="0" borderId="57" xfId="0" applyNumberFormat="1" applyBorder="1"/>
    <xf numFmtId="4" fontId="0" fillId="0" borderId="53" xfId="0" applyNumberFormat="1" applyBorder="1"/>
    <xf numFmtId="4" fontId="0" fillId="0" borderId="53" xfId="0" applyNumberFormat="1" applyFill="1" applyBorder="1"/>
    <xf numFmtId="0" fontId="0" fillId="0" borderId="53" xfId="0" applyBorder="1"/>
    <xf numFmtId="0" fontId="0" fillId="0" borderId="37" xfId="0" applyBorder="1"/>
    <xf numFmtId="0" fontId="0" fillId="0" borderId="54" xfId="0" applyBorder="1"/>
    <xf numFmtId="4" fontId="0" fillId="0" borderId="55" xfId="0" applyNumberFormat="1" applyBorder="1"/>
    <xf numFmtId="4" fontId="0" fillId="0" borderId="40" xfId="0" applyNumberFormat="1" applyBorder="1"/>
    <xf numFmtId="0" fontId="0" fillId="0" borderId="55" xfId="0" applyBorder="1"/>
    <xf numFmtId="0" fontId="0" fillId="0" borderId="40" xfId="0" applyBorder="1"/>
    <xf numFmtId="0" fontId="5" fillId="0" borderId="8" xfId="0" applyFont="1" applyBorder="1" applyAlignment="1">
      <alignment horizontal="center"/>
    </xf>
    <xf numFmtId="0" fontId="0" fillId="0" borderId="21" xfId="0" applyBorder="1" applyAlignment="1">
      <alignment horizontal="right"/>
    </xf>
    <xf numFmtId="4" fontId="0" fillId="0" borderId="39" xfId="0" applyNumberFormat="1" applyBorder="1"/>
    <xf numFmtId="0" fontId="7" fillId="0" borderId="49" xfId="1" applyFont="1" applyFill="1" applyBorder="1" applyAlignment="1">
      <alignment horizontal="center"/>
    </xf>
    <xf numFmtId="0" fontId="7" fillId="0" borderId="52" xfId="1" applyFont="1" applyFill="1" applyBorder="1" applyAlignment="1">
      <alignment horizontal="center"/>
    </xf>
    <xf numFmtId="4" fontId="0" fillId="0" borderId="45" xfId="0" applyNumberFormat="1" applyFill="1" applyBorder="1"/>
    <xf numFmtId="0" fontId="0" fillId="0" borderId="29" xfId="0" applyBorder="1"/>
    <xf numFmtId="0" fontId="15" fillId="0" borderId="54" xfId="0" applyFont="1" applyBorder="1"/>
    <xf numFmtId="4" fontId="0" fillId="0" borderId="57" xfId="0" applyNumberFormat="1" applyBorder="1" applyAlignment="1">
      <alignment vertical="top"/>
    </xf>
    <xf numFmtId="0" fontId="0" fillId="0" borderId="52" xfId="0" applyBorder="1" applyAlignment="1">
      <alignment vertical="top"/>
    </xf>
    <xf numFmtId="0" fontId="7" fillId="0" borderId="22" xfId="1" applyFont="1" applyBorder="1" applyAlignment="1">
      <alignment horizontal="center" vertical="top"/>
    </xf>
    <xf numFmtId="0" fontId="0" fillId="0" borderId="52" xfId="0" applyBorder="1" applyAlignment="1">
      <alignment horizontal="right"/>
    </xf>
    <xf numFmtId="4" fontId="0" fillId="0" borderId="52" xfId="0" applyNumberFormat="1" applyFill="1" applyBorder="1" applyAlignment="1">
      <alignment vertical="top"/>
    </xf>
    <xf numFmtId="4" fontId="0" fillId="0" borderId="57" xfId="0" applyNumberFormat="1" applyBorder="1" applyAlignment="1">
      <alignment horizontal="right"/>
    </xf>
    <xf numFmtId="4" fontId="8" fillId="0" borderId="51" xfId="0" applyNumberFormat="1" applyFont="1" applyBorder="1"/>
    <xf numFmtId="4" fontId="3" fillId="0" borderId="52" xfId="0" applyNumberFormat="1" applyFont="1" applyBorder="1"/>
    <xf numFmtId="0" fontId="0" fillId="0" borderId="44" xfId="0" applyBorder="1"/>
    <xf numFmtId="0" fontId="8" fillId="0" borderId="21" xfId="0" applyFont="1" applyBorder="1" applyAlignment="1">
      <alignment horizontal="center"/>
    </xf>
    <xf numFmtId="0" fontId="7" fillId="0" borderId="45" xfId="1" applyFont="1" applyBorder="1" applyAlignment="1">
      <alignment horizontal="center" vertical="top"/>
    </xf>
    <xf numFmtId="4" fontId="0" fillId="0" borderId="54" xfId="0" applyNumberFormat="1" applyFill="1" applyBorder="1"/>
    <xf numFmtId="0" fontId="0" fillId="0" borderId="54" xfId="0" applyBorder="1" applyAlignment="1">
      <alignment vertical="top"/>
    </xf>
    <xf numFmtId="4" fontId="0" fillId="0" borderId="55" xfId="0" applyNumberFormat="1" applyBorder="1" applyAlignment="1">
      <alignment vertical="top"/>
    </xf>
    <xf numFmtId="4" fontId="8" fillId="0" borderId="54" xfId="0" applyNumberFormat="1" applyFont="1" applyBorder="1"/>
    <xf numFmtId="4" fontId="0" fillId="0" borderId="54" xfId="0" applyNumberFormat="1" applyFill="1" applyBorder="1" applyAlignment="1">
      <alignment vertical="top"/>
    </xf>
    <xf numFmtId="0" fontId="0" fillId="0" borderId="57" xfId="0" applyFill="1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52" xfId="0" applyFill="1" applyBorder="1" applyAlignment="1">
      <alignment horizontal="right" vertical="top"/>
    </xf>
    <xf numFmtId="0" fontId="0" fillId="0" borderId="58" xfId="0" applyBorder="1"/>
    <xf numFmtId="0" fontId="7" fillId="0" borderId="21" xfId="1" applyFont="1" applyBorder="1" applyAlignment="1"/>
    <xf numFmtId="2" fontId="14" fillId="0" borderId="21" xfId="1" applyNumberFormat="1" applyFont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0" fillId="0" borderId="30" xfId="0" applyBorder="1" applyAlignment="1">
      <alignment vertical="top" wrapText="1"/>
    </xf>
    <xf numFmtId="0" fontId="0" fillId="0" borderId="4" xfId="0" applyBorder="1"/>
    <xf numFmtId="0" fontId="0" fillId="0" borderId="7" xfId="0" applyBorder="1" applyAlignment="1">
      <alignment vertical="top" wrapText="1"/>
    </xf>
    <xf numFmtId="0" fontId="0" fillId="0" borderId="47" xfId="0" applyFont="1" applyFill="1" applyBorder="1"/>
    <xf numFmtId="0" fontId="0" fillId="0" borderId="8" xfId="0" applyFill="1" applyBorder="1" applyAlignment="1">
      <alignment vertical="top"/>
    </xf>
    <xf numFmtId="0" fontId="0" fillId="0" borderId="56" xfId="0" applyFill="1" applyBorder="1" applyAlignment="1">
      <alignment horizontal="right" vertical="top"/>
    </xf>
    <xf numFmtId="4" fontId="18" fillId="0" borderId="16" xfId="0" applyNumberFormat="1" applyFont="1" applyFill="1" applyBorder="1" applyAlignment="1">
      <alignment vertical="top"/>
    </xf>
    <xf numFmtId="4" fontId="18" fillId="0" borderId="16" xfId="0" applyNumberFormat="1" applyFont="1" applyBorder="1"/>
    <xf numFmtId="0" fontId="0" fillId="0" borderId="34" xfId="0" applyBorder="1" applyAlignment="1"/>
    <xf numFmtId="49" fontId="0" fillId="0" borderId="22" xfId="0" applyNumberFormat="1" applyBorder="1" applyAlignment="1">
      <alignment vertical="top"/>
    </xf>
    <xf numFmtId="49" fontId="0" fillId="0" borderId="45" xfId="0" applyNumberFormat="1" applyBorder="1" applyAlignment="1">
      <alignment vertical="top"/>
    </xf>
    <xf numFmtId="4" fontId="18" fillId="0" borderId="45" xfId="0" applyNumberFormat="1" applyFont="1" applyBorder="1"/>
    <xf numFmtId="4" fontId="19" fillId="0" borderId="16" xfId="0" applyNumberFormat="1" applyFont="1" applyBorder="1" applyAlignment="1">
      <alignment horizontal="right"/>
    </xf>
    <xf numFmtId="4" fontId="18" fillId="0" borderId="16" xfId="0" applyNumberFormat="1" applyFont="1" applyBorder="1" applyAlignment="1">
      <alignment horizontal="right"/>
    </xf>
    <xf numFmtId="0" fontId="18" fillId="0" borderId="45" xfId="0" applyFont="1" applyBorder="1" applyAlignment="1">
      <alignment horizontal="right"/>
    </xf>
    <xf numFmtId="4" fontId="18" fillId="0" borderId="52" xfId="0" applyNumberFormat="1" applyFont="1" applyBorder="1" applyAlignment="1">
      <alignment horizontal="right" vertical="center"/>
    </xf>
    <xf numFmtId="4" fontId="18" fillId="0" borderId="16" xfId="0" applyNumberFormat="1" applyFont="1" applyBorder="1" applyAlignment="1">
      <alignment horizontal="right" vertical="center"/>
    </xf>
    <xf numFmtId="4" fontId="18" fillId="0" borderId="22" xfId="0" applyNumberFormat="1" applyFont="1" applyBorder="1"/>
    <xf numFmtId="0" fontId="8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4" fontId="18" fillId="0" borderId="22" xfId="0" applyNumberFormat="1" applyFont="1" applyFill="1" applyBorder="1"/>
    <xf numFmtId="14" fontId="0" fillId="0" borderId="28" xfId="0" applyNumberFormat="1" applyBorder="1"/>
    <xf numFmtId="0" fontId="19" fillId="0" borderId="57" xfId="0" applyFont="1" applyBorder="1"/>
    <xf numFmtId="0" fontId="0" fillId="0" borderId="45" xfId="0" applyBorder="1" applyAlignment="1"/>
    <xf numFmtId="0" fontId="0" fillId="0" borderId="27" xfId="0" applyBorder="1" applyAlignment="1">
      <alignment horizontal="right"/>
    </xf>
    <xf numFmtId="0" fontId="1" fillId="0" borderId="5" xfId="0" applyFont="1" applyBorder="1" applyAlignment="1">
      <alignment horizontal="center"/>
    </xf>
    <xf numFmtId="4" fontId="18" fillId="0" borderId="28" xfId="0" applyNumberFormat="1" applyFont="1" applyBorder="1"/>
    <xf numFmtId="4" fontId="19" fillId="0" borderId="52" xfId="0" applyNumberFormat="1" applyFont="1" applyBorder="1"/>
    <xf numFmtId="0" fontId="19" fillId="0" borderId="54" xfId="0" applyFont="1" applyBorder="1"/>
    <xf numFmtId="0" fontId="7" fillId="0" borderId="58" xfId="1" applyFont="1" applyFill="1" applyBorder="1" applyAlignment="1">
      <alignment horizontal="center"/>
    </xf>
    <xf numFmtId="0" fontId="7" fillId="0" borderId="54" xfId="1" applyFont="1" applyFill="1" applyBorder="1" applyAlignment="1">
      <alignment horizontal="center"/>
    </xf>
    <xf numFmtId="0" fontId="19" fillId="0" borderId="52" xfId="0" applyFont="1" applyBorder="1"/>
    <xf numFmtId="4" fontId="18" fillId="0" borderId="28" xfId="0" applyNumberFormat="1" applyFont="1" applyFill="1" applyBorder="1"/>
    <xf numFmtId="4" fontId="18" fillId="0" borderId="12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/>
    </xf>
    <xf numFmtId="0" fontId="0" fillId="0" borderId="15" xfId="0" applyBorder="1" applyAlignment="1">
      <alignment vertical="top"/>
    </xf>
    <xf numFmtId="0" fontId="8" fillId="0" borderId="6" xfId="0" applyFont="1" applyBorder="1" applyAlignment="1">
      <alignment horizontal="center"/>
    </xf>
    <xf numFmtId="0" fontId="0" fillId="0" borderId="57" xfId="0" applyBorder="1"/>
    <xf numFmtId="0" fontId="0" fillId="0" borderId="52" xfId="0" applyBorder="1"/>
    <xf numFmtId="0" fontId="8" fillId="0" borderId="45" xfId="0" applyFont="1" applyBorder="1" applyAlignment="1">
      <alignment vertical="top"/>
    </xf>
    <xf numFmtId="0" fontId="0" fillId="0" borderId="45" xfId="0" applyBorder="1" applyAlignment="1">
      <alignment horizontal="center" vertical="top"/>
    </xf>
    <xf numFmtId="0" fontId="0" fillId="0" borderId="21" xfId="0" applyBorder="1" applyAlignment="1"/>
    <xf numFmtId="0" fontId="8" fillId="0" borderId="22" xfId="0" applyFont="1" applyBorder="1" applyAlignment="1">
      <alignment horizontal="center"/>
    </xf>
    <xf numFmtId="4" fontId="18" fillId="0" borderId="21" xfId="0" applyNumberFormat="1" applyFont="1" applyBorder="1" applyAlignment="1">
      <alignment horizontal="right" vertical="center"/>
    </xf>
    <xf numFmtId="0" fontId="0" fillId="0" borderId="45" xfId="0" applyBorder="1" applyAlignment="1">
      <alignment vertical="top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15" xfId="0" applyBorder="1" applyAlignment="1">
      <alignment vertical="top"/>
    </xf>
    <xf numFmtId="0" fontId="8" fillId="0" borderId="6" xfId="0" applyFont="1" applyBorder="1" applyAlignment="1">
      <alignment horizontal="center"/>
    </xf>
    <xf numFmtId="0" fontId="0" fillId="0" borderId="8" xfId="0" applyBorder="1"/>
    <xf numFmtId="0" fontId="0" fillId="0" borderId="40" xfId="0" applyBorder="1" applyAlignment="1">
      <alignment vertical="top"/>
    </xf>
    <xf numFmtId="0" fontId="8" fillId="0" borderId="22" xfId="0" applyFont="1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3" fillId="0" borderId="22" xfId="0" applyNumberFormat="1" applyFont="1" applyBorder="1" applyAlignment="1">
      <alignment vertical="top" wrapText="1"/>
    </xf>
    <xf numFmtId="49" fontId="13" fillId="0" borderId="45" xfId="0" applyNumberFormat="1" applyFont="1" applyBorder="1" applyAlignment="1">
      <alignment vertical="top" wrapText="1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8" fillId="0" borderId="45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4" fontId="0" fillId="0" borderId="45" xfId="0" applyNumberFormat="1" applyFill="1" applyBorder="1" applyAlignment="1">
      <alignment vertical="top"/>
    </xf>
    <xf numFmtId="0" fontId="4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53" xfId="0" applyBorder="1" applyAlignment="1">
      <alignment vertical="top"/>
    </xf>
    <xf numFmtId="0" fontId="20" fillId="0" borderId="22" xfId="1" applyFont="1" applyFill="1" applyBorder="1" applyAlignment="1">
      <alignment horizontal="center" wrapText="1"/>
    </xf>
    <xf numFmtId="0" fontId="20" fillId="0" borderId="21" xfId="1" applyFont="1" applyBorder="1" applyAlignment="1">
      <alignment horizontal="center"/>
    </xf>
    <xf numFmtId="0" fontId="0" fillId="0" borderId="8" xfId="0" applyBorder="1"/>
    <xf numFmtId="4" fontId="0" fillId="0" borderId="19" xfId="0" applyNumberFormat="1" applyFill="1" applyBorder="1"/>
    <xf numFmtId="4" fontId="18" fillId="0" borderId="54" xfId="0" applyNumberFormat="1" applyFont="1" applyBorder="1" applyAlignment="1">
      <alignment horizontal="right" vertical="center"/>
    </xf>
    <xf numFmtId="49" fontId="16" fillId="0" borderId="22" xfId="0" applyNumberFormat="1" applyFont="1" applyBorder="1" applyAlignment="1">
      <alignment vertical="top" wrapText="1"/>
    </xf>
    <xf numFmtId="49" fontId="16" fillId="0" borderId="21" xfId="0" applyNumberFormat="1" applyFont="1" applyBorder="1" applyAlignment="1">
      <alignment vertical="top" wrapText="1"/>
    </xf>
    <xf numFmtId="4" fontId="0" fillId="0" borderId="18" xfId="0" applyNumberFormat="1" applyFill="1" applyBorder="1"/>
    <xf numFmtId="0" fontId="0" fillId="0" borderId="22" xfId="0" applyBorder="1" applyAlignment="1">
      <alignment vertical="top"/>
    </xf>
    <xf numFmtId="49" fontId="16" fillId="0" borderId="45" xfId="0" applyNumberFormat="1" applyFont="1" applyBorder="1" applyAlignment="1">
      <alignment vertical="top" wrapText="1"/>
    </xf>
    <xf numFmtId="0" fontId="0" fillId="0" borderId="47" xfId="0" applyBorder="1"/>
    <xf numFmtId="49" fontId="16" fillId="0" borderId="22" xfId="0" applyNumberFormat="1" applyFont="1" applyBorder="1" applyAlignment="1">
      <alignment vertical="top" wrapText="1"/>
    </xf>
    <xf numFmtId="49" fontId="13" fillId="0" borderId="21" xfId="0" applyNumberFormat="1" applyFont="1" applyBorder="1" applyAlignment="1">
      <alignment vertical="top" wrapText="1"/>
    </xf>
    <xf numFmtId="4" fontId="0" fillId="0" borderId="18" xfId="0" applyNumberFormat="1" applyFont="1" applyBorder="1"/>
    <xf numFmtId="0" fontId="0" fillId="0" borderId="6" xfId="0" applyBorder="1" applyAlignment="1">
      <alignment vertical="top" wrapText="1"/>
    </xf>
    <xf numFmtId="0" fontId="0" fillId="2" borderId="47" xfId="0" applyFill="1" applyBorder="1"/>
    <xf numFmtId="0" fontId="0" fillId="0" borderId="44" xfId="0" applyBorder="1" applyAlignment="1"/>
    <xf numFmtId="0" fontId="8" fillId="0" borderId="9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2" fillId="0" borderId="30" xfId="0" applyFont="1" applyBorder="1" applyAlignment="1">
      <alignment horizontal="center"/>
    </xf>
    <xf numFmtId="0" fontId="0" fillId="0" borderId="31" xfId="0" applyBorder="1" applyAlignment="1">
      <alignment vertical="top"/>
    </xf>
    <xf numFmtId="0" fontId="0" fillId="0" borderId="23" xfId="0" applyFill="1" applyBorder="1" applyAlignment="1">
      <alignment horizontal="left"/>
    </xf>
    <xf numFmtId="0" fontId="7" fillId="0" borderId="9" xfId="1" applyFont="1" applyBorder="1" applyAlignment="1">
      <alignment horizontal="center" vertical="top"/>
    </xf>
    <xf numFmtId="0" fontId="0" fillId="0" borderId="30" xfId="0" applyBorder="1" applyAlignment="1">
      <alignment horizontal="right"/>
    </xf>
    <xf numFmtId="0" fontId="7" fillId="0" borderId="6" xfId="1" applyFont="1" applyBorder="1" applyAlignment="1">
      <alignment horizontal="center" vertical="top"/>
    </xf>
    <xf numFmtId="0" fontId="0" fillId="0" borderId="23" xfId="0" applyFill="1" applyBorder="1" applyAlignment="1">
      <alignment vertical="top"/>
    </xf>
    <xf numFmtId="4" fontId="0" fillId="0" borderId="51" xfId="0" applyNumberFormat="1" applyFill="1" applyBorder="1" applyAlignment="1">
      <alignment vertical="top"/>
    </xf>
    <xf numFmtId="4" fontId="18" fillId="0" borderId="6" xfId="0" applyNumberFormat="1" applyFont="1" applyBorder="1" applyAlignment="1">
      <alignment horizontal="right" vertical="center"/>
    </xf>
    <xf numFmtId="4" fontId="18" fillId="0" borderId="0" xfId="0" applyNumberFormat="1" applyFont="1" applyBorder="1" applyAlignment="1">
      <alignment horizontal="right" vertical="center"/>
    </xf>
    <xf numFmtId="0" fontId="0" fillId="0" borderId="8" xfId="0" applyBorder="1"/>
    <xf numFmtId="0" fontId="0" fillId="0" borderId="20" xfId="0" applyBorder="1" applyAlignment="1"/>
    <xf numFmtId="0" fontId="0" fillId="0" borderId="8" xfId="0" applyBorder="1"/>
    <xf numFmtId="4" fontId="0" fillId="0" borderId="22" xfId="0" applyNumberFormat="1" applyFill="1" applyBorder="1" applyAlignment="1">
      <alignment vertical="top"/>
    </xf>
    <xf numFmtId="0" fontId="0" fillId="0" borderId="8" xfId="0" applyBorder="1"/>
    <xf numFmtId="4" fontId="0" fillId="0" borderId="21" xfId="0" applyNumberFormat="1" applyFill="1" applyBorder="1" applyAlignment="1">
      <alignment vertical="top"/>
    </xf>
    <xf numFmtId="49" fontId="16" fillId="0" borderId="4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49" fontId="16" fillId="0" borderId="22" xfId="0" applyNumberFormat="1" applyFont="1" applyBorder="1" applyAlignment="1">
      <alignment vertical="top" wrapText="1"/>
    </xf>
    <xf numFmtId="49" fontId="16" fillId="0" borderId="21" xfId="0" applyNumberFormat="1" applyFont="1" applyBorder="1" applyAlignment="1">
      <alignment vertical="top" wrapText="1"/>
    </xf>
    <xf numFmtId="0" fontId="0" fillId="0" borderId="45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14" fontId="8" fillId="0" borderId="17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22" xfId="0" applyFont="1" applyBorder="1" applyAlignment="1">
      <alignment horizontal="center" vertical="top"/>
    </xf>
    <xf numFmtId="0" fontId="8" fillId="0" borderId="22" xfId="0" applyFont="1" applyBorder="1" applyAlignment="1"/>
    <xf numFmtId="0" fontId="8" fillId="0" borderId="1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0" fillId="0" borderId="28" xfId="0" applyBorder="1" applyAlignment="1">
      <alignment vertical="top"/>
    </xf>
    <xf numFmtId="0" fontId="0" fillId="0" borderId="0" xfId="0" applyBorder="1" applyAlignment="1">
      <alignment vertical="top"/>
    </xf>
    <xf numFmtId="0" fontId="8" fillId="0" borderId="21" xfId="0" applyFont="1" applyBorder="1" applyAlignment="1"/>
    <xf numFmtId="0" fontId="8" fillId="0" borderId="21" xfId="0" applyFont="1" applyBorder="1" applyAlignment="1">
      <alignment horizontal="center" vertical="top"/>
    </xf>
    <xf numFmtId="14" fontId="8" fillId="0" borderId="12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vertical="top" wrapText="1"/>
    </xf>
    <xf numFmtId="49" fontId="16" fillId="0" borderId="15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0" fontId="12" fillId="0" borderId="31" xfId="0" applyFont="1" applyBorder="1" applyAlignment="1">
      <alignment vertical="top" wrapText="1"/>
    </xf>
    <xf numFmtId="49" fontId="16" fillId="0" borderId="45" xfId="0" applyNumberFormat="1" applyFont="1" applyBorder="1" applyAlignment="1">
      <alignment vertical="top" wrapText="1"/>
    </xf>
    <xf numFmtId="0" fontId="0" fillId="0" borderId="30" xfId="0" applyBorder="1" applyAlignment="1">
      <alignment horizontal="center" vertical="center"/>
    </xf>
    <xf numFmtId="49" fontId="17" fillId="0" borderId="29" xfId="0" applyNumberFormat="1" applyFont="1" applyBorder="1" applyAlignment="1">
      <alignment vertical="top" wrapText="1"/>
    </xf>
    <xf numFmtId="0" fontId="6" fillId="0" borderId="45" xfId="1" applyFont="1" applyBorder="1" applyAlignment="1">
      <alignment horizontal="center" vertical="top"/>
    </xf>
    <xf numFmtId="49" fontId="13" fillId="0" borderId="37" xfId="0" applyNumberFormat="1" applyFont="1" applyBorder="1" applyAlignment="1">
      <alignment vertical="top" wrapText="1"/>
    </xf>
    <xf numFmtId="0" fontId="0" fillId="0" borderId="37" xfId="0" applyBorder="1" applyAlignment="1">
      <alignment vertical="top" wrapText="1"/>
    </xf>
    <xf numFmtId="14" fontId="8" fillId="0" borderId="36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22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47" xfId="0" applyFont="1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8" fillId="0" borderId="46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52"/>
  <sheetViews>
    <sheetView workbookViewId="0">
      <selection activeCell="Q31" sqref="Q31"/>
    </sheetView>
  </sheetViews>
  <sheetFormatPr defaultRowHeight="15" x14ac:dyDescent="0.25"/>
  <cols>
    <col min="3" max="3" width="23" customWidth="1"/>
    <col min="4" max="4" width="14.7109375" customWidth="1"/>
    <col min="5" max="5" width="16.42578125" customWidth="1"/>
    <col min="6" max="6" width="14.7109375" customWidth="1"/>
    <col min="7" max="7" width="16" customWidth="1"/>
    <col min="8" max="8" width="20.28515625" customWidth="1"/>
    <col min="9" max="9" width="16.85546875" customWidth="1"/>
    <col min="10" max="10" width="18.42578125" hidden="1" customWidth="1"/>
    <col min="11" max="11" width="14.5703125" hidden="1" customWidth="1"/>
  </cols>
  <sheetData>
    <row r="4" spans="2:11" ht="15.75" x14ac:dyDescent="0.25">
      <c r="B4" s="10"/>
      <c r="C4" s="10"/>
      <c r="D4" s="10"/>
      <c r="E4" s="11" t="s">
        <v>47</v>
      </c>
      <c r="F4" s="11"/>
      <c r="G4" s="10"/>
      <c r="H4" s="12" t="s">
        <v>11</v>
      </c>
    </row>
    <row r="6" spans="2:11" ht="15.75" thickBot="1" x14ac:dyDescent="0.3">
      <c r="I6" s="7"/>
    </row>
    <row r="7" spans="2:11" ht="26.25" x14ac:dyDescent="0.25">
      <c r="B7" s="4" t="s">
        <v>0</v>
      </c>
      <c r="C7" s="1" t="s">
        <v>1</v>
      </c>
      <c r="D7" s="90" t="s">
        <v>16</v>
      </c>
      <c r="E7" s="1" t="s">
        <v>2</v>
      </c>
      <c r="F7" s="2" t="s">
        <v>3</v>
      </c>
      <c r="G7" s="2" t="s">
        <v>10</v>
      </c>
      <c r="H7" s="98" t="s">
        <v>4</v>
      </c>
      <c r="I7" s="101" t="s">
        <v>29</v>
      </c>
      <c r="J7" s="181" t="s">
        <v>33</v>
      </c>
      <c r="K7" s="122" t="s">
        <v>28</v>
      </c>
    </row>
    <row r="8" spans="2:11" ht="15.75" thickBot="1" x14ac:dyDescent="0.3">
      <c r="B8" s="14" t="s">
        <v>5</v>
      </c>
      <c r="C8" s="3"/>
      <c r="D8" s="3"/>
      <c r="E8" s="3"/>
      <c r="F8" s="3" t="s">
        <v>6</v>
      </c>
      <c r="G8" s="3" t="s">
        <v>9</v>
      </c>
      <c r="H8" s="99" t="s">
        <v>7</v>
      </c>
      <c r="I8" s="49" t="s">
        <v>8</v>
      </c>
      <c r="J8" s="182" t="s">
        <v>34</v>
      </c>
      <c r="K8" s="123" t="s">
        <v>27</v>
      </c>
    </row>
    <row r="9" spans="2:11" x14ac:dyDescent="0.25">
      <c r="B9" s="84">
        <v>1</v>
      </c>
      <c r="C9" s="226" t="s">
        <v>15</v>
      </c>
      <c r="D9" s="53" t="s">
        <v>49</v>
      </c>
      <c r="E9" s="13" t="s">
        <v>43</v>
      </c>
      <c r="F9" s="55" t="s">
        <v>65</v>
      </c>
      <c r="G9" s="27" t="s">
        <v>70</v>
      </c>
      <c r="H9" s="18" t="s">
        <v>78</v>
      </c>
      <c r="I9" s="40">
        <v>1232.31</v>
      </c>
      <c r="J9" s="126"/>
      <c r="K9" s="106"/>
    </row>
    <row r="10" spans="2:11" ht="15.75" thickBot="1" x14ac:dyDescent="0.3">
      <c r="B10" s="49"/>
      <c r="C10" s="227"/>
      <c r="D10" s="57" t="s">
        <v>66</v>
      </c>
      <c r="E10" s="5"/>
      <c r="F10" s="89"/>
      <c r="G10" s="27" t="s">
        <v>70</v>
      </c>
      <c r="H10" s="18" t="s">
        <v>79</v>
      </c>
      <c r="I10" s="259">
        <v>229.62</v>
      </c>
      <c r="J10" s="126"/>
      <c r="K10" s="106"/>
    </row>
    <row r="11" spans="2:11" ht="15.75" thickBot="1" x14ac:dyDescent="0.3">
      <c r="B11" s="43"/>
      <c r="C11" s="261"/>
      <c r="D11" s="19"/>
      <c r="E11" s="5"/>
      <c r="F11" s="5"/>
      <c r="G11" s="27" t="s">
        <v>70</v>
      </c>
      <c r="H11" s="18" t="s">
        <v>80</v>
      </c>
      <c r="I11" s="259">
        <v>721.64</v>
      </c>
      <c r="J11" s="126"/>
      <c r="K11" s="106"/>
    </row>
    <row r="12" spans="2:11" hidden="1" x14ac:dyDescent="0.25">
      <c r="B12" s="84">
        <v>2</v>
      </c>
      <c r="C12" s="226" t="s">
        <v>15</v>
      </c>
      <c r="D12" s="13"/>
      <c r="E12" s="55"/>
      <c r="F12" s="13"/>
      <c r="G12" s="135"/>
      <c r="H12" s="24"/>
      <c r="I12" s="73"/>
      <c r="J12" s="126"/>
      <c r="K12" s="106"/>
    </row>
    <row r="13" spans="2:11" ht="15.75" hidden="1" thickBot="1" x14ac:dyDescent="0.3">
      <c r="B13" s="43"/>
      <c r="C13" s="230"/>
      <c r="D13" s="5"/>
      <c r="E13" s="89"/>
      <c r="F13" s="5"/>
      <c r="G13" s="231"/>
      <c r="H13" s="33"/>
      <c r="I13" s="20"/>
      <c r="J13" s="126"/>
      <c r="K13" s="106"/>
    </row>
    <row r="14" spans="2:11" hidden="1" x14ac:dyDescent="0.25">
      <c r="B14" s="84">
        <v>3</v>
      </c>
      <c r="C14" s="232" t="s">
        <v>15</v>
      </c>
      <c r="D14" s="53"/>
      <c r="E14" s="13"/>
      <c r="F14" s="55"/>
      <c r="G14" s="42"/>
      <c r="H14" s="24"/>
      <c r="I14" s="234"/>
      <c r="J14" s="126"/>
      <c r="K14" s="106"/>
    </row>
    <row r="15" spans="2:11" ht="15.75" hidden="1" thickBot="1" x14ac:dyDescent="0.3">
      <c r="B15" s="49"/>
      <c r="C15" s="233"/>
      <c r="D15" s="54"/>
      <c r="E15" s="47"/>
      <c r="F15" s="47"/>
      <c r="G15" s="93"/>
      <c r="H15" s="44"/>
      <c r="I15" s="111"/>
      <c r="J15" s="114"/>
      <c r="K15" s="190"/>
    </row>
    <row r="16" spans="2:11" ht="15.75" thickBot="1" x14ac:dyDescent="0.3">
      <c r="B16" s="262" t="s">
        <v>13</v>
      </c>
      <c r="C16" s="263"/>
      <c r="D16" s="263"/>
      <c r="E16" s="263"/>
      <c r="F16" s="263"/>
      <c r="G16" s="263"/>
      <c r="H16" s="263"/>
      <c r="I16" s="172">
        <f>I9+I10+I12+I14+I13+I11</f>
        <v>2183.5699999999997</v>
      </c>
      <c r="J16" s="184">
        <f>J9</f>
        <v>0</v>
      </c>
      <c r="K16" s="172">
        <f>K9</f>
        <v>0</v>
      </c>
    </row>
    <row r="17" spans="2:11" x14ac:dyDescent="0.25">
      <c r="B17" s="84">
        <v>1</v>
      </c>
      <c r="C17" s="281" t="s">
        <v>17</v>
      </c>
      <c r="D17" s="55" t="s">
        <v>49</v>
      </c>
      <c r="E17" s="13" t="s">
        <v>62</v>
      </c>
      <c r="F17" s="55" t="s">
        <v>63</v>
      </c>
      <c r="G17" s="69" t="s">
        <v>70</v>
      </c>
      <c r="H17" s="18" t="s">
        <v>77</v>
      </c>
      <c r="I17" s="40">
        <v>1843.55</v>
      </c>
      <c r="J17" s="146"/>
      <c r="K17" s="82"/>
    </row>
    <row r="18" spans="2:11" ht="15.75" thickBot="1" x14ac:dyDescent="0.3">
      <c r="B18" s="43"/>
      <c r="C18" s="282"/>
      <c r="D18" s="89" t="s">
        <v>64</v>
      </c>
      <c r="E18" s="5"/>
      <c r="F18" s="89"/>
      <c r="G18" s="36"/>
      <c r="H18" s="18"/>
      <c r="I18" s="255"/>
      <c r="J18" s="118"/>
      <c r="K18" s="112"/>
    </row>
    <row r="19" spans="2:11" ht="15.75" hidden="1" thickBot="1" x14ac:dyDescent="0.3">
      <c r="B19" s="49"/>
      <c r="C19" s="283"/>
      <c r="D19" s="54"/>
      <c r="E19" s="47"/>
      <c r="F19" s="47"/>
      <c r="G19" s="27"/>
      <c r="H19" s="18"/>
      <c r="I19" s="35"/>
      <c r="J19" s="117"/>
      <c r="K19" s="189"/>
    </row>
    <row r="20" spans="2:11" ht="15.75" hidden="1" thickBot="1" x14ac:dyDescent="0.3">
      <c r="B20" s="59"/>
      <c r="C20" s="235"/>
      <c r="D20" s="47"/>
      <c r="E20" s="147"/>
      <c r="F20" s="63"/>
      <c r="G20" s="251"/>
      <c r="H20" s="37"/>
      <c r="I20" s="148"/>
      <c r="J20" s="114"/>
      <c r="K20" s="190"/>
    </row>
    <row r="21" spans="2:11" x14ac:dyDescent="0.25">
      <c r="B21" s="129">
        <v>2</v>
      </c>
      <c r="C21" s="281" t="s">
        <v>17</v>
      </c>
      <c r="D21" s="57" t="s">
        <v>49</v>
      </c>
      <c r="E21" s="5" t="s">
        <v>45</v>
      </c>
      <c r="F21" s="6" t="s">
        <v>54</v>
      </c>
      <c r="G21" s="83" t="s">
        <v>70</v>
      </c>
      <c r="H21" s="33" t="s">
        <v>84</v>
      </c>
      <c r="I21" s="40">
        <v>326.41000000000003</v>
      </c>
      <c r="J21" s="114"/>
      <c r="K21" s="190"/>
    </row>
    <row r="22" spans="2:11" ht="15.75" thickBot="1" x14ac:dyDescent="0.3">
      <c r="B22" s="91"/>
      <c r="C22" s="283"/>
      <c r="D22" s="57" t="s">
        <v>55</v>
      </c>
      <c r="E22" s="5"/>
      <c r="F22" s="6"/>
      <c r="G22" s="31"/>
      <c r="H22" s="16"/>
      <c r="I22" s="103"/>
      <c r="J22" s="114"/>
      <c r="K22" s="190"/>
    </row>
    <row r="23" spans="2:11" ht="15" customHeight="1" x14ac:dyDescent="0.25">
      <c r="B23" s="129">
        <v>3</v>
      </c>
      <c r="C23" s="281" t="s">
        <v>17</v>
      </c>
      <c r="D23" s="55" t="s">
        <v>49</v>
      </c>
      <c r="E23" s="13" t="s">
        <v>36</v>
      </c>
      <c r="F23" s="55" t="s">
        <v>56</v>
      </c>
      <c r="G23" s="69" t="s">
        <v>70</v>
      </c>
      <c r="H23" s="18" t="s">
        <v>73</v>
      </c>
      <c r="I23" s="40">
        <v>334.02</v>
      </c>
      <c r="J23" s="114"/>
      <c r="K23" s="190"/>
    </row>
    <row r="24" spans="2:11" ht="15.75" thickBot="1" x14ac:dyDescent="0.3">
      <c r="B24" s="137"/>
      <c r="C24" s="282"/>
      <c r="D24" s="89" t="s">
        <v>57</v>
      </c>
      <c r="E24" s="5"/>
      <c r="F24" s="89"/>
      <c r="G24" s="83"/>
      <c r="H24" s="18"/>
      <c r="I24" s="40"/>
      <c r="J24" s="114"/>
      <c r="K24" s="190"/>
    </row>
    <row r="25" spans="2:11" x14ac:dyDescent="0.25">
      <c r="B25" s="248">
        <v>4</v>
      </c>
      <c r="C25" s="281" t="s">
        <v>17</v>
      </c>
      <c r="D25" s="55" t="s">
        <v>49</v>
      </c>
      <c r="E25" s="13" t="s">
        <v>42</v>
      </c>
      <c r="F25" s="55" t="s">
        <v>58</v>
      </c>
      <c r="G25" s="69" t="s">
        <v>70</v>
      </c>
      <c r="H25" s="18" t="s">
        <v>74</v>
      </c>
      <c r="I25" s="40">
        <v>66.849999999999994</v>
      </c>
      <c r="J25" s="5"/>
      <c r="K25" s="89"/>
    </row>
    <row r="26" spans="2:11" ht="15.75" thickBot="1" x14ac:dyDescent="0.3">
      <c r="B26" s="250"/>
      <c r="C26" s="283"/>
      <c r="D26" s="89" t="s">
        <v>59</v>
      </c>
      <c r="E26" s="5"/>
      <c r="F26" s="89"/>
      <c r="G26" s="22"/>
      <c r="H26" s="249"/>
      <c r="I26" s="79"/>
      <c r="J26" s="5"/>
      <c r="K26" s="89"/>
    </row>
    <row r="27" spans="2:11" x14ac:dyDescent="0.25">
      <c r="B27" s="248">
        <v>5</v>
      </c>
      <c r="C27" s="281" t="s">
        <v>17</v>
      </c>
      <c r="D27" s="55" t="s">
        <v>49</v>
      </c>
      <c r="E27" s="13" t="s">
        <v>37</v>
      </c>
      <c r="F27" s="55" t="s">
        <v>60</v>
      </c>
      <c r="G27" s="69" t="s">
        <v>70</v>
      </c>
      <c r="H27" s="18" t="s">
        <v>75</v>
      </c>
      <c r="I27" s="40">
        <v>585.25</v>
      </c>
      <c r="J27" s="5"/>
      <c r="K27" s="89"/>
    </row>
    <row r="28" spans="2:11" ht="15.75" thickBot="1" x14ac:dyDescent="0.3">
      <c r="B28" s="250"/>
      <c r="C28" s="283"/>
      <c r="D28" s="89" t="s">
        <v>61</v>
      </c>
      <c r="E28" s="5"/>
      <c r="F28" s="89"/>
      <c r="G28" s="69" t="s">
        <v>70</v>
      </c>
      <c r="H28" s="18" t="s">
        <v>76</v>
      </c>
      <c r="I28" s="40">
        <v>240.14</v>
      </c>
      <c r="J28" s="5"/>
      <c r="K28" s="89"/>
    </row>
    <row r="29" spans="2:11" hidden="1" x14ac:dyDescent="0.25">
      <c r="B29" s="248">
        <v>6</v>
      </c>
      <c r="C29" s="281" t="s">
        <v>17</v>
      </c>
      <c r="D29" s="55"/>
      <c r="E29" s="13"/>
      <c r="F29" s="55"/>
      <c r="G29" s="40"/>
      <c r="H29" s="18"/>
      <c r="I29" s="40"/>
      <c r="J29" s="5"/>
      <c r="K29" s="89"/>
    </row>
    <row r="30" spans="2:11" ht="15.75" hidden="1" thickBot="1" x14ac:dyDescent="0.3">
      <c r="B30" s="250"/>
      <c r="C30" s="283"/>
      <c r="D30" s="89"/>
      <c r="E30" s="5"/>
      <c r="F30" s="6"/>
      <c r="G30" s="22"/>
      <c r="H30" s="249"/>
      <c r="I30" s="79"/>
      <c r="J30" s="5"/>
      <c r="K30" s="89"/>
    </row>
    <row r="31" spans="2:11" ht="15.75" thickBot="1" x14ac:dyDescent="0.3">
      <c r="B31" s="268" t="s">
        <v>14</v>
      </c>
      <c r="C31" s="280"/>
      <c r="D31" s="280"/>
      <c r="E31" s="280"/>
      <c r="F31" s="280"/>
      <c r="G31" s="280"/>
      <c r="H31" s="280"/>
      <c r="I31" s="166">
        <f>SUM(I17:I29)</f>
        <v>3396.22</v>
      </c>
      <c r="J31" s="185">
        <f>SUM(J17:J24)</f>
        <v>0</v>
      </c>
      <c r="K31" s="166">
        <f>SUM(K17:K24)</f>
        <v>0</v>
      </c>
    </row>
    <row r="32" spans="2:11" ht="15.75" hidden="1" thickBot="1" x14ac:dyDescent="0.3">
      <c r="B32" s="149">
        <v>1</v>
      </c>
      <c r="C32" s="97"/>
      <c r="D32" s="173"/>
      <c r="E32" s="56"/>
      <c r="F32" s="13"/>
      <c r="G32" s="85"/>
      <c r="H32" s="16"/>
      <c r="I32" s="29"/>
      <c r="J32" s="117"/>
      <c r="K32" s="189"/>
    </row>
    <row r="33" spans="2:11" ht="15.75" hidden="1" thickBot="1" x14ac:dyDescent="0.3">
      <c r="B33" s="74"/>
      <c r="C33" s="86"/>
      <c r="D33" s="19"/>
      <c r="E33" s="89"/>
      <c r="F33" s="5"/>
      <c r="G33" s="85"/>
      <c r="H33" s="16"/>
      <c r="I33" s="176"/>
      <c r="J33" s="114"/>
      <c r="K33" s="190"/>
    </row>
    <row r="34" spans="2:11" hidden="1" x14ac:dyDescent="0.25">
      <c r="B34" s="51">
        <v>2</v>
      </c>
      <c r="C34" s="177" t="s">
        <v>20</v>
      </c>
      <c r="D34" s="21"/>
      <c r="E34" s="55"/>
      <c r="F34" s="125"/>
      <c r="G34" s="83"/>
      <c r="H34" s="18"/>
      <c r="I34" s="80"/>
      <c r="J34" s="114"/>
      <c r="K34" s="190"/>
    </row>
    <row r="35" spans="2:11" ht="15.75" hidden="1" thickBot="1" x14ac:dyDescent="0.3">
      <c r="B35" s="74"/>
      <c r="C35" s="86"/>
      <c r="D35" s="19"/>
      <c r="E35" s="89"/>
      <c r="F35" s="113"/>
      <c r="G35" s="70"/>
      <c r="H35" s="100"/>
      <c r="I35" s="110"/>
      <c r="J35" s="114"/>
      <c r="K35" s="190"/>
    </row>
    <row r="36" spans="2:11" ht="15.75" thickBot="1" x14ac:dyDescent="0.3">
      <c r="B36" s="273" t="s">
        <v>21</v>
      </c>
      <c r="C36" s="272"/>
      <c r="D36" s="272"/>
      <c r="E36" s="272"/>
      <c r="F36" s="272"/>
      <c r="G36" s="272"/>
      <c r="H36" s="272"/>
      <c r="I36" s="157">
        <f>SUM(I32:I35)</f>
        <v>0</v>
      </c>
      <c r="J36" s="114"/>
      <c r="K36" s="190"/>
    </row>
    <row r="37" spans="2:11" x14ac:dyDescent="0.25">
      <c r="B37" s="194">
        <v>1</v>
      </c>
      <c r="C37" s="194" t="s">
        <v>19</v>
      </c>
      <c r="D37" s="55" t="s">
        <v>46</v>
      </c>
      <c r="E37" s="55" t="s">
        <v>67</v>
      </c>
      <c r="F37" s="13" t="s">
        <v>68</v>
      </c>
      <c r="G37" s="83" t="s">
        <v>82</v>
      </c>
      <c r="H37" s="33" t="s">
        <v>83</v>
      </c>
      <c r="I37" s="258">
        <v>1323.94</v>
      </c>
      <c r="J37" s="114"/>
      <c r="K37" s="190"/>
    </row>
    <row r="38" spans="2:11" ht="15.75" thickBot="1" x14ac:dyDescent="0.3">
      <c r="B38" s="136"/>
      <c r="C38" s="136"/>
      <c r="D38" s="89" t="s">
        <v>69</v>
      </c>
      <c r="E38" s="89"/>
      <c r="F38" s="5"/>
      <c r="G38" s="170"/>
      <c r="H38" s="171"/>
      <c r="I38" s="260"/>
      <c r="J38" s="114"/>
      <c r="K38" s="190"/>
    </row>
    <row r="39" spans="2:11" ht="15.75" thickBot="1" x14ac:dyDescent="0.3">
      <c r="B39" s="66"/>
      <c r="C39" s="186"/>
      <c r="D39" s="160"/>
      <c r="E39" s="191" t="s">
        <v>81</v>
      </c>
      <c r="F39" s="187"/>
      <c r="G39" s="168"/>
      <c r="H39" s="169"/>
      <c r="I39" s="156">
        <f>I37</f>
        <v>1323.94</v>
      </c>
      <c r="J39" s="114"/>
      <c r="K39" s="190"/>
    </row>
    <row r="40" spans="2:11" hidden="1" x14ac:dyDescent="0.25">
      <c r="B40" s="271">
        <v>1</v>
      </c>
      <c r="C40" s="270" t="s">
        <v>18</v>
      </c>
      <c r="D40" s="55"/>
      <c r="E40" s="55"/>
      <c r="F40" s="15"/>
      <c r="G40" s="236"/>
      <c r="H40" s="33"/>
      <c r="I40" s="80"/>
      <c r="J40" s="146"/>
      <c r="K40" s="104"/>
    </row>
    <row r="41" spans="2:11" ht="15.75" hidden="1" thickBot="1" x14ac:dyDescent="0.3">
      <c r="B41" s="278"/>
      <c r="C41" s="279"/>
      <c r="D41" s="89"/>
      <c r="E41" s="89"/>
      <c r="F41" s="6"/>
      <c r="G41" s="236"/>
      <c r="H41" s="33"/>
      <c r="I41" s="80"/>
      <c r="J41" s="114"/>
      <c r="K41" s="190"/>
    </row>
    <row r="42" spans="2:11" ht="15.75" hidden="1" thickBot="1" x14ac:dyDescent="0.3">
      <c r="B42" s="192"/>
      <c r="C42" s="87"/>
      <c r="D42" s="83"/>
      <c r="E42" s="18"/>
      <c r="F42" s="54"/>
      <c r="G42" s="236"/>
      <c r="H42" s="33"/>
      <c r="I42" s="252"/>
      <c r="J42" s="114"/>
      <c r="K42" s="190"/>
    </row>
    <row r="43" spans="2:11" ht="15.75" hidden="1" thickBot="1" x14ac:dyDescent="0.3">
      <c r="B43" s="120"/>
      <c r="C43" s="175"/>
      <c r="D43" s="193"/>
      <c r="E43" s="47"/>
      <c r="F43" s="65"/>
      <c r="G43" s="236"/>
      <c r="H43" s="33"/>
      <c r="I43" s="80"/>
      <c r="J43" s="118"/>
      <c r="K43" s="112"/>
    </row>
    <row r="44" spans="2:11" ht="15.75" thickBot="1" x14ac:dyDescent="0.3">
      <c r="B44" s="274" t="s">
        <v>12</v>
      </c>
      <c r="C44" s="275"/>
      <c r="D44" s="275"/>
      <c r="E44" s="275"/>
      <c r="F44" s="275"/>
      <c r="G44" s="275"/>
      <c r="H44" s="275"/>
      <c r="I44" s="161">
        <f>I40+I41+I42+I43</f>
        <v>0</v>
      </c>
      <c r="J44" s="161">
        <f>J40+J41+J42</f>
        <v>0</v>
      </c>
      <c r="K44" s="161">
        <f>K40+K41+K42</f>
        <v>0</v>
      </c>
    </row>
    <row r="45" spans="2:11" ht="15.75" thickBot="1" x14ac:dyDescent="0.3">
      <c r="B45" s="240">
        <v>1</v>
      </c>
      <c r="C45" s="239" t="s">
        <v>24</v>
      </c>
      <c r="D45" s="55" t="s">
        <v>49</v>
      </c>
      <c r="E45" s="13" t="s">
        <v>35</v>
      </c>
      <c r="F45" s="55" t="s">
        <v>50</v>
      </c>
      <c r="G45" s="81" t="s">
        <v>70</v>
      </c>
      <c r="H45" s="18" t="s">
        <v>71</v>
      </c>
      <c r="I45" s="32">
        <v>832.57</v>
      </c>
      <c r="J45" s="180"/>
      <c r="K45" s="174"/>
    </row>
    <row r="46" spans="2:11" ht="15.75" thickBot="1" x14ac:dyDescent="0.3">
      <c r="B46" s="243"/>
      <c r="C46" s="86"/>
      <c r="D46" s="89" t="s">
        <v>51</v>
      </c>
      <c r="E46" s="5"/>
      <c r="F46" s="89"/>
      <c r="G46" s="256"/>
      <c r="H46" s="23"/>
      <c r="I46" s="32"/>
      <c r="J46" s="180"/>
      <c r="K46" s="183"/>
    </row>
    <row r="47" spans="2:11" x14ac:dyDescent="0.25">
      <c r="B47" s="242">
        <v>2</v>
      </c>
      <c r="C47" s="239" t="s">
        <v>24</v>
      </c>
      <c r="D47" s="53" t="s">
        <v>49</v>
      </c>
      <c r="E47" s="13" t="s">
        <v>35</v>
      </c>
      <c r="F47" s="55" t="s">
        <v>52</v>
      </c>
      <c r="G47" s="158" t="s">
        <v>70</v>
      </c>
      <c r="H47" s="18" t="s">
        <v>72</v>
      </c>
      <c r="I47" s="32">
        <v>319.5</v>
      </c>
      <c r="J47" s="180"/>
      <c r="K47" s="183"/>
    </row>
    <row r="48" spans="2:11" ht="15.75" thickBot="1" x14ac:dyDescent="0.3">
      <c r="B48" s="244"/>
      <c r="C48" s="245"/>
      <c r="D48" s="57" t="s">
        <v>53</v>
      </c>
      <c r="E48" s="5"/>
      <c r="F48" s="89"/>
      <c r="G48" s="22"/>
      <c r="H48" s="45"/>
      <c r="I48" s="246"/>
      <c r="J48" s="180"/>
      <c r="K48" s="183"/>
    </row>
    <row r="49" spans="2:15" hidden="1" x14ac:dyDescent="0.25">
      <c r="B49" s="238">
        <v>3</v>
      </c>
      <c r="C49" s="239" t="s">
        <v>24</v>
      </c>
      <c r="D49" s="55"/>
      <c r="E49" s="13"/>
      <c r="F49" s="55"/>
      <c r="G49" s="237"/>
      <c r="H49" s="24"/>
      <c r="I49" s="228"/>
      <c r="J49" s="180"/>
      <c r="K49" s="179"/>
      <c r="O49" s="30"/>
    </row>
    <row r="50" spans="2:15" ht="15.75" hidden="1" thickBot="1" x14ac:dyDescent="0.3">
      <c r="B50" s="241"/>
      <c r="C50" s="88"/>
      <c r="D50" s="47"/>
      <c r="E50" s="17"/>
      <c r="F50" s="47"/>
      <c r="G50" s="247"/>
      <c r="H50" s="26"/>
      <c r="I50" s="34"/>
      <c r="J50" s="180"/>
      <c r="K50" s="183"/>
    </row>
    <row r="51" spans="2:15" ht="15.75" thickBot="1" x14ac:dyDescent="0.3">
      <c r="B51" s="188"/>
      <c r="C51" s="272" t="s">
        <v>25</v>
      </c>
      <c r="D51" s="272"/>
      <c r="E51" s="272"/>
      <c r="F51" s="272"/>
      <c r="G51" s="272"/>
      <c r="H51" s="272"/>
      <c r="I51" s="167">
        <f>I49+I45+I50+I47+I46</f>
        <v>1152.0700000000002</v>
      </c>
      <c r="J51" s="178">
        <f t="shared" ref="J51:K51" si="0">J49+J45+J50</f>
        <v>0</v>
      </c>
      <c r="K51" s="167">
        <f t="shared" si="0"/>
        <v>0</v>
      </c>
    </row>
    <row r="52" spans="2:15" ht="15.75" thickBot="1" x14ac:dyDescent="0.3">
      <c r="B52" s="8"/>
      <c r="C52" s="9"/>
      <c r="D52" s="9"/>
      <c r="E52" s="272" t="s">
        <v>22</v>
      </c>
      <c r="F52" s="272"/>
      <c r="G52" s="9"/>
      <c r="H52" s="9"/>
      <c r="I52" s="157">
        <f>I16+I31+I36+I44+I51+I39</f>
        <v>8055.7999999999993</v>
      </c>
      <c r="J52" s="157">
        <f>J16+J31+J36+J44+J51+J39</f>
        <v>0</v>
      </c>
      <c r="K52" s="157">
        <f>K16+K31+K36+K44+K51+K39</f>
        <v>0</v>
      </c>
      <c r="O52" t="s">
        <v>41</v>
      </c>
    </row>
  </sheetData>
  <mergeCells count="14">
    <mergeCell ref="B31:H31"/>
    <mergeCell ref="B36:H36"/>
    <mergeCell ref="B16:H16"/>
    <mergeCell ref="C17:C19"/>
    <mergeCell ref="C21:C22"/>
    <mergeCell ref="C23:C24"/>
    <mergeCell ref="C25:C26"/>
    <mergeCell ref="C27:C28"/>
    <mergeCell ref="C29:C30"/>
    <mergeCell ref="C51:H51"/>
    <mergeCell ref="E52:F52"/>
    <mergeCell ref="B44:H44"/>
    <mergeCell ref="B40:B41"/>
    <mergeCell ref="C40:C41"/>
  </mergeCells>
  <pageMargins left="0" right="0" top="0" bottom="0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0"/>
  <sheetViews>
    <sheetView tabSelected="1" workbookViewId="0">
      <selection activeCell="N37" sqref="N37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4.14062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0"/>
      <c r="B3" s="10"/>
      <c r="C3" s="10"/>
      <c r="D3" s="11" t="s">
        <v>48</v>
      </c>
      <c r="E3" s="11"/>
      <c r="F3" s="10"/>
      <c r="G3" s="12" t="s">
        <v>23</v>
      </c>
      <c r="H3" s="12"/>
    </row>
    <row r="5" spans="1:10" ht="15.75" thickBot="1" x14ac:dyDescent="0.3">
      <c r="I5" s="7"/>
      <c r="J5" s="7"/>
    </row>
    <row r="6" spans="1:10" ht="26.25" x14ac:dyDescent="0.25">
      <c r="A6" s="4" t="s">
        <v>0</v>
      </c>
      <c r="B6" s="1" t="s">
        <v>1</v>
      </c>
      <c r="C6" s="90" t="s">
        <v>16</v>
      </c>
      <c r="D6" s="1" t="s">
        <v>2</v>
      </c>
      <c r="E6" s="2" t="s">
        <v>3</v>
      </c>
      <c r="F6" s="2" t="s">
        <v>10</v>
      </c>
      <c r="G6" s="98" t="s">
        <v>4</v>
      </c>
      <c r="H6" s="221" t="s">
        <v>26</v>
      </c>
      <c r="I6" s="101" t="s">
        <v>40</v>
      </c>
      <c r="J6" s="101" t="s">
        <v>38</v>
      </c>
    </row>
    <row r="7" spans="1:10" ht="15.75" thickBot="1" x14ac:dyDescent="0.3">
      <c r="A7" s="14" t="s">
        <v>5</v>
      </c>
      <c r="B7" s="3"/>
      <c r="C7" s="3"/>
      <c r="D7" s="3"/>
      <c r="E7" s="3" t="s">
        <v>6</v>
      </c>
      <c r="F7" s="3" t="s">
        <v>9</v>
      </c>
      <c r="G7" s="99" t="s">
        <v>7</v>
      </c>
      <c r="H7" s="222" t="s">
        <v>8</v>
      </c>
      <c r="I7" s="49" t="s">
        <v>27</v>
      </c>
      <c r="J7" s="49" t="s">
        <v>39</v>
      </c>
    </row>
    <row r="8" spans="1:10" x14ac:dyDescent="0.25">
      <c r="A8" s="84">
        <v>1</v>
      </c>
      <c r="B8" s="208" t="s">
        <v>32</v>
      </c>
      <c r="C8" s="55" t="s">
        <v>49</v>
      </c>
      <c r="D8" s="13" t="s">
        <v>35</v>
      </c>
      <c r="E8" s="55" t="s">
        <v>50</v>
      </c>
      <c r="F8" s="153" t="s">
        <v>44</v>
      </c>
      <c r="G8" s="18" t="s">
        <v>90</v>
      </c>
      <c r="H8" s="32">
        <v>166.43</v>
      </c>
      <c r="I8" s="38"/>
      <c r="J8" s="215"/>
    </row>
    <row r="9" spans="1:10" ht="15.75" thickBot="1" x14ac:dyDescent="0.3">
      <c r="A9" s="49"/>
      <c r="B9" s="46"/>
      <c r="C9" s="89" t="s">
        <v>51</v>
      </c>
      <c r="D9" s="5"/>
      <c r="E9" s="89"/>
      <c r="F9" s="219"/>
      <c r="G9" s="94"/>
      <c r="H9" s="143"/>
      <c r="I9" s="207"/>
      <c r="J9" s="196"/>
    </row>
    <row r="10" spans="1:10" x14ac:dyDescent="0.25">
      <c r="A10" s="84">
        <v>2</v>
      </c>
      <c r="B10" s="208" t="s">
        <v>32</v>
      </c>
      <c r="C10" s="53" t="s">
        <v>49</v>
      </c>
      <c r="D10" s="13" t="s">
        <v>35</v>
      </c>
      <c r="E10" s="55" t="s">
        <v>52</v>
      </c>
      <c r="F10" s="64" t="s">
        <v>44</v>
      </c>
      <c r="G10" s="18" t="s">
        <v>91</v>
      </c>
      <c r="H10" s="32">
        <v>155.33000000000001</v>
      </c>
      <c r="I10" s="48"/>
      <c r="J10" s="124"/>
    </row>
    <row r="11" spans="1:10" ht="15.75" thickBot="1" x14ac:dyDescent="0.3">
      <c r="A11" s="43"/>
      <c r="B11" s="209"/>
      <c r="C11" s="57" t="s">
        <v>53</v>
      </c>
      <c r="D11" s="5"/>
      <c r="E11" s="89"/>
      <c r="F11" s="203"/>
      <c r="G11" s="102"/>
      <c r="H11" s="92"/>
      <c r="I11" s="48"/>
      <c r="J11" s="124"/>
    </row>
    <row r="12" spans="1:10" ht="15.75" thickBot="1" x14ac:dyDescent="0.3">
      <c r="A12" s="273" t="s">
        <v>25</v>
      </c>
      <c r="B12" s="272"/>
      <c r="C12" s="272"/>
      <c r="D12" s="272"/>
      <c r="E12" s="272"/>
      <c r="F12" s="272"/>
      <c r="G12" s="272"/>
      <c r="H12" s="162">
        <f>H8+H10</f>
        <v>321.76</v>
      </c>
      <c r="I12" s="162">
        <f t="shared" ref="I12:J12" si="0">I8+I10</f>
        <v>0</v>
      </c>
      <c r="J12" s="162">
        <f t="shared" si="0"/>
        <v>0</v>
      </c>
    </row>
    <row r="13" spans="1:10" x14ac:dyDescent="0.25">
      <c r="A13" s="129">
        <v>2</v>
      </c>
      <c r="B13" s="287" t="s">
        <v>17</v>
      </c>
      <c r="C13" s="55" t="s">
        <v>49</v>
      </c>
      <c r="D13" s="13" t="s">
        <v>37</v>
      </c>
      <c r="E13" s="55" t="s">
        <v>60</v>
      </c>
      <c r="F13" s="41" t="s">
        <v>44</v>
      </c>
      <c r="G13" s="52" t="s">
        <v>88</v>
      </c>
      <c r="H13" s="28">
        <v>437.36</v>
      </c>
      <c r="I13" s="40"/>
      <c r="J13" s="105"/>
    </row>
    <row r="14" spans="1:10" ht="15.75" thickBot="1" x14ac:dyDescent="0.3">
      <c r="A14" s="91"/>
      <c r="B14" s="284"/>
      <c r="C14" s="89" t="s">
        <v>61</v>
      </c>
      <c r="D14" s="5"/>
      <c r="E14" s="89"/>
      <c r="F14" s="27"/>
      <c r="G14" s="18"/>
      <c r="H14" s="40"/>
      <c r="I14" s="40"/>
      <c r="J14" s="128"/>
    </row>
    <row r="15" spans="1:10" x14ac:dyDescent="0.25">
      <c r="A15" s="129">
        <v>3</v>
      </c>
      <c r="B15" s="264" t="s">
        <v>17</v>
      </c>
      <c r="C15" s="55" t="s">
        <v>49</v>
      </c>
      <c r="D15" s="13" t="s">
        <v>62</v>
      </c>
      <c r="E15" s="55" t="s">
        <v>63</v>
      </c>
      <c r="F15" s="41" t="s">
        <v>44</v>
      </c>
      <c r="G15" s="52" t="s">
        <v>89</v>
      </c>
      <c r="H15" s="28">
        <v>320.99</v>
      </c>
      <c r="I15" s="40"/>
      <c r="J15" s="105"/>
    </row>
    <row r="16" spans="1:10" ht="15.75" thickBot="1" x14ac:dyDescent="0.3">
      <c r="A16" s="137"/>
      <c r="B16" s="285"/>
      <c r="C16" s="89" t="s">
        <v>64</v>
      </c>
      <c r="D16" s="5"/>
      <c r="E16" s="89"/>
      <c r="F16" s="83"/>
      <c r="G16" s="223"/>
      <c r="H16" s="40"/>
      <c r="I16" s="40"/>
      <c r="J16" s="105"/>
    </row>
    <row r="17" spans="1:13" ht="15.75" hidden="1" thickBot="1" x14ac:dyDescent="0.3">
      <c r="A17" s="91"/>
      <c r="B17" s="265"/>
      <c r="C17" s="47"/>
      <c r="D17" s="47"/>
      <c r="E17" s="47"/>
      <c r="F17" s="69"/>
      <c r="G17" s="18"/>
      <c r="H17" s="40"/>
      <c r="I17" s="40"/>
      <c r="J17" s="105"/>
    </row>
    <row r="18" spans="1:13" hidden="1" x14ac:dyDescent="0.25">
      <c r="A18" s="288">
        <v>4</v>
      </c>
      <c r="B18" s="289" t="s">
        <v>17</v>
      </c>
      <c r="C18" s="55"/>
      <c r="D18" s="55"/>
      <c r="E18" s="55"/>
      <c r="F18" s="83"/>
      <c r="G18" s="18"/>
      <c r="H18" s="40"/>
      <c r="I18" s="138"/>
      <c r="J18" s="106"/>
    </row>
    <row r="19" spans="1:13" hidden="1" x14ac:dyDescent="0.25">
      <c r="A19" s="266"/>
      <c r="B19" s="290"/>
      <c r="C19" s="6"/>
      <c r="D19" s="203"/>
      <c r="E19" s="203"/>
      <c r="F19" s="83"/>
      <c r="G19" s="18"/>
      <c r="H19" s="40"/>
      <c r="I19" s="138"/>
      <c r="J19" s="106"/>
    </row>
    <row r="20" spans="1:13" hidden="1" x14ac:dyDescent="0.25">
      <c r="A20" s="266"/>
      <c r="B20" s="61"/>
      <c r="C20" s="151"/>
      <c r="D20" s="203"/>
      <c r="E20" s="203"/>
      <c r="F20" s="83"/>
      <c r="G20" s="18"/>
      <c r="H20" s="40"/>
      <c r="I20" s="138"/>
      <c r="J20" s="106"/>
    </row>
    <row r="21" spans="1:13" ht="15.75" hidden="1" thickBot="1" x14ac:dyDescent="0.3">
      <c r="A21" s="267"/>
      <c r="B21" s="60"/>
      <c r="C21" s="152"/>
      <c r="D21" s="203"/>
      <c r="E21" s="203"/>
      <c r="F21" s="83"/>
      <c r="G21" s="33"/>
      <c r="H21" s="40"/>
      <c r="I21" s="121"/>
      <c r="J21" s="108"/>
    </row>
    <row r="22" spans="1:13" ht="15.75" hidden="1" thickBot="1" x14ac:dyDescent="0.3">
      <c r="A22" s="218"/>
      <c r="B22" s="60"/>
      <c r="C22" s="150"/>
      <c r="D22" s="203"/>
      <c r="E22" s="203"/>
      <c r="F22" s="83"/>
      <c r="G22" s="33"/>
      <c r="H22" s="40"/>
      <c r="I22" s="25"/>
      <c r="J22" s="58"/>
    </row>
    <row r="23" spans="1:13" ht="15.75" thickBot="1" x14ac:dyDescent="0.3">
      <c r="A23" s="268" t="s">
        <v>14</v>
      </c>
      <c r="B23" s="269"/>
      <c r="C23" s="269"/>
      <c r="D23" s="286"/>
      <c r="E23" s="286"/>
      <c r="F23" s="286"/>
      <c r="G23" s="286"/>
      <c r="H23" s="195">
        <f>H13+H15+H16+H17+H14</f>
        <v>758.35</v>
      </c>
      <c r="I23" s="195">
        <f t="shared" ref="I23:J23" si="1">I13+I15+I16+I17+I14</f>
        <v>0</v>
      </c>
      <c r="J23" s="253">
        <f t="shared" si="1"/>
        <v>0</v>
      </c>
      <c r="K23" s="254"/>
    </row>
    <row r="24" spans="1:13" hidden="1" x14ac:dyDescent="0.25">
      <c r="A24" s="71">
        <v>1</v>
      </c>
      <c r="B24" s="97" t="s">
        <v>20</v>
      </c>
      <c r="C24" s="55"/>
      <c r="D24" s="55"/>
      <c r="E24" s="55"/>
      <c r="F24" s="69"/>
      <c r="G24" s="18"/>
      <c r="H24" s="32"/>
      <c r="I24" s="107"/>
      <c r="J24" s="109"/>
    </row>
    <row r="25" spans="1:13" ht="15.75" hidden="1" thickBot="1" x14ac:dyDescent="0.3">
      <c r="A25" s="74"/>
      <c r="B25" s="75"/>
      <c r="C25" s="89"/>
      <c r="D25" s="89"/>
      <c r="E25" s="89"/>
      <c r="F25" s="69"/>
      <c r="G25" s="18"/>
      <c r="H25" s="32"/>
      <c r="I25" s="107"/>
      <c r="J25" s="105"/>
    </row>
    <row r="26" spans="1:13" hidden="1" x14ac:dyDescent="0.25">
      <c r="A26" s="51">
        <v>2</v>
      </c>
      <c r="B26" s="97" t="s">
        <v>20</v>
      </c>
      <c r="C26" s="21"/>
      <c r="D26" s="55"/>
      <c r="E26" s="125"/>
      <c r="F26" s="83"/>
      <c r="G26" s="18"/>
      <c r="H26" s="80"/>
      <c r="I26" s="80"/>
      <c r="J26" s="105"/>
      <c r="M26" s="30"/>
    </row>
    <row r="27" spans="1:13" ht="15.75" hidden="1" thickBot="1" x14ac:dyDescent="0.3">
      <c r="A27" s="74"/>
      <c r="B27" s="75"/>
      <c r="C27" s="19"/>
      <c r="D27" s="89"/>
      <c r="E27" s="113"/>
      <c r="F27" s="70"/>
      <c r="G27" s="100"/>
      <c r="H27" s="144"/>
      <c r="I27" s="116"/>
      <c r="J27" s="110"/>
    </row>
    <row r="28" spans="1:13" ht="15.75" thickBot="1" x14ac:dyDescent="0.3">
      <c r="A28" s="273" t="s">
        <v>21</v>
      </c>
      <c r="B28" s="263"/>
      <c r="C28" s="263"/>
      <c r="D28" s="263"/>
      <c r="E28" s="263"/>
      <c r="F28" s="263"/>
      <c r="G28" s="263"/>
      <c r="H28" s="164">
        <f>H24+H25+H26+H27</f>
        <v>0</v>
      </c>
      <c r="I28" s="164">
        <f>I24+I25+I26+I27</f>
        <v>0</v>
      </c>
      <c r="J28" s="78"/>
    </row>
    <row r="29" spans="1:13" x14ac:dyDescent="0.25">
      <c r="A29" s="66">
        <v>1</v>
      </c>
      <c r="B29" s="217" t="s">
        <v>19</v>
      </c>
      <c r="C29" s="55" t="s">
        <v>46</v>
      </c>
      <c r="D29" s="55" t="s">
        <v>67</v>
      </c>
      <c r="E29" s="13" t="s">
        <v>68</v>
      </c>
      <c r="F29" s="95" t="s">
        <v>44</v>
      </c>
      <c r="G29" s="24" t="s">
        <v>85</v>
      </c>
      <c r="H29" s="50">
        <v>497.61</v>
      </c>
      <c r="I29" s="50"/>
      <c r="J29" s="50"/>
    </row>
    <row r="30" spans="1:13" ht="15.75" thickBot="1" x14ac:dyDescent="0.3">
      <c r="A30" s="66"/>
      <c r="B30" s="66"/>
      <c r="C30" s="89" t="s">
        <v>69</v>
      </c>
      <c r="D30" s="89"/>
      <c r="E30" s="5"/>
      <c r="F30" s="67"/>
      <c r="G30" s="76"/>
      <c r="H30" s="136"/>
      <c r="I30" s="204"/>
      <c r="J30" s="220"/>
    </row>
    <row r="31" spans="1:13" ht="15.75" thickBot="1" x14ac:dyDescent="0.3">
      <c r="A31" s="197"/>
      <c r="B31" s="198"/>
      <c r="C31" s="198" t="s">
        <v>31</v>
      </c>
      <c r="D31" s="198"/>
      <c r="E31" s="199"/>
      <c r="F31" s="197"/>
      <c r="G31" s="199"/>
      <c r="H31" s="163">
        <f>H29</f>
        <v>497.61</v>
      </c>
      <c r="I31" s="163">
        <f>I29</f>
        <v>0</v>
      </c>
      <c r="J31" s="163">
        <f t="shared" ref="J31" si="2">J29</f>
        <v>0</v>
      </c>
    </row>
    <row r="32" spans="1:13" hidden="1" x14ac:dyDescent="0.25">
      <c r="A32" s="205">
        <v>1</v>
      </c>
      <c r="B32" s="294" t="s">
        <v>20</v>
      </c>
      <c r="C32" s="62"/>
      <c r="D32" s="55"/>
      <c r="E32" s="55"/>
      <c r="F32" s="83"/>
      <c r="G32" s="33"/>
      <c r="H32" s="80"/>
      <c r="I32" s="140"/>
      <c r="J32" s="127"/>
    </row>
    <row r="33" spans="1:16" ht="15.75" hidden="1" thickBot="1" x14ac:dyDescent="0.3">
      <c r="A33" s="214"/>
      <c r="B33" s="295"/>
      <c r="C33" s="68"/>
      <c r="D33" s="89"/>
      <c r="E33" s="89"/>
      <c r="F33" s="83"/>
      <c r="G33" s="33"/>
      <c r="H33" s="80"/>
      <c r="I33" s="139"/>
      <c r="J33" s="128"/>
    </row>
    <row r="34" spans="1:16" hidden="1" x14ac:dyDescent="0.25">
      <c r="A34" s="213">
        <v>1</v>
      </c>
      <c r="B34" s="205" t="s">
        <v>20</v>
      </c>
      <c r="C34" s="53"/>
      <c r="D34" s="55"/>
      <c r="E34" s="55"/>
      <c r="F34" s="95"/>
      <c r="G34" s="24"/>
      <c r="H34" s="38"/>
      <c r="I34" s="115"/>
      <c r="J34" s="109"/>
    </row>
    <row r="35" spans="1:16" ht="15.75" hidden="1" thickBot="1" x14ac:dyDescent="0.3">
      <c r="A35" s="206"/>
      <c r="B35" s="216"/>
      <c r="C35" s="57"/>
      <c r="D35" s="89"/>
      <c r="E35" s="89"/>
      <c r="F35" s="85"/>
      <c r="G35" s="100"/>
      <c r="H35" s="110"/>
      <c r="I35" s="116"/>
      <c r="J35" s="110"/>
    </row>
    <row r="36" spans="1:16" x14ac:dyDescent="0.25">
      <c r="A36" s="296">
        <v>2</v>
      </c>
      <c r="B36" s="300" t="s">
        <v>15</v>
      </c>
      <c r="C36" s="53" t="s">
        <v>49</v>
      </c>
      <c r="D36" s="13" t="s">
        <v>43</v>
      </c>
      <c r="E36" s="55" t="s">
        <v>65</v>
      </c>
      <c r="F36" s="27" t="s">
        <v>44</v>
      </c>
      <c r="G36" s="18" t="s">
        <v>86</v>
      </c>
      <c r="H36" s="257">
        <v>266.62</v>
      </c>
      <c r="I36" s="140"/>
      <c r="J36" s="42"/>
    </row>
    <row r="37" spans="1:16" ht="15.75" thickBot="1" x14ac:dyDescent="0.3">
      <c r="A37" s="297"/>
      <c r="B37" s="300"/>
      <c r="C37" s="57" t="s">
        <v>66</v>
      </c>
      <c r="D37" s="5"/>
      <c r="E37" s="89"/>
      <c r="F37" s="27" t="s">
        <v>44</v>
      </c>
      <c r="G37" s="18" t="s">
        <v>87</v>
      </c>
      <c r="H37" s="257">
        <v>304.04000000000002</v>
      </c>
      <c r="I37" s="139"/>
      <c r="J37" s="130"/>
    </row>
    <row r="38" spans="1:16" hidden="1" x14ac:dyDescent="0.25">
      <c r="A38" s="298">
        <v>3</v>
      </c>
      <c r="B38" s="300" t="s">
        <v>15</v>
      </c>
      <c r="C38" s="159"/>
      <c r="D38" s="276"/>
      <c r="E38" s="229"/>
      <c r="F38" s="39"/>
      <c r="G38" s="24"/>
      <c r="H38" s="50"/>
      <c r="I38" s="224"/>
      <c r="J38" s="105"/>
    </row>
    <row r="39" spans="1:16" hidden="1" x14ac:dyDescent="0.25">
      <c r="A39" s="299"/>
      <c r="B39" s="300"/>
      <c r="C39" s="160"/>
      <c r="D39" s="277"/>
      <c r="E39" s="201"/>
      <c r="F39" s="69"/>
      <c r="G39" s="18"/>
      <c r="H39" s="32"/>
      <c r="I39" s="141"/>
      <c r="J39" s="130"/>
    </row>
    <row r="40" spans="1:16" hidden="1" x14ac:dyDescent="0.25">
      <c r="A40" s="211"/>
      <c r="B40" s="212"/>
      <c r="C40" s="196"/>
      <c r="D40" s="277"/>
      <c r="E40" s="201"/>
      <c r="F40" s="69"/>
      <c r="G40" s="18"/>
      <c r="H40" s="32"/>
      <c r="I40" s="141"/>
      <c r="J40" s="130"/>
    </row>
    <row r="41" spans="1:16" ht="15.75" hidden="1" thickBot="1" x14ac:dyDescent="0.3">
      <c r="A41" s="210"/>
      <c r="B41" s="119"/>
      <c r="C41" s="219"/>
      <c r="D41" s="203"/>
      <c r="E41" s="40"/>
      <c r="F41" s="154"/>
      <c r="G41" s="155"/>
      <c r="H41" s="145"/>
      <c r="I41" s="142"/>
      <c r="J41" s="131"/>
    </row>
    <row r="42" spans="1:16" ht="15.75" thickBot="1" x14ac:dyDescent="0.3">
      <c r="A42" s="291" t="s">
        <v>13</v>
      </c>
      <c r="B42" s="292"/>
      <c r="C42" s="292"/>
      <c r="D42" s="292"/>
      <c r="E42" s="292"/>
      <c r="F42" s="292"/>
      <c r="G42" s="293"/>
      <c r="H42" s="165">
        <f>SUM(H36:H41)</f>
        <v>570.66000000000008</v>
      </c>
      <c r="I42" s="225">
        <v>0</v>
      </c>
      <c r="J42" s="165">
        <f>H42-I42</f>
        <v>570.66000000000008</v>
      </c>
    </row>
    <row r="43" spans="1:16" hidden="1" x14ac:dyDescent="0.25">
      <c r="A43" s="66">
        <v>1</v>
      </c>
      <c r="B43" s="66" t="s">
        <v>18</v>
      </c>
      <c r="C43" s="55"/>
      <c r="D43" s="55"/>
      <c r="E43" s="15"/>
      <c r="F43" s="236"/>
      <c r="G43" s="33"/>
      <c r="H43" s="80"/>
      <c r="I43" s="80"/>
      <c r="J43" s="132"/>
    </row>
    <row r="44" spans="1:16" ht="15.75" hidden="1" thickBot="1" x14ac:dyDescent="0.3">
      <c r="A44" s="136"/>
      <c r="B44" s="72"/>
      <c r="C44" s="89"/>
      <c r="D44" s="89"/>
      <c r="E44" s="6"/>
      <c r="F44" s="236"/>
      <c r="G44" s="33"/>
      <c r="H44" s="80"/>
      <c r="I44" s="32"/>
      <c r="J44" s="80"/>
    </row>
    <row r="45" spans="1:16" ht="15.75" hidden="1" thickBot="1" x14ac:dyDescent="0.3">
      <c r="A45" s="200"/>
      <c r="B45" s="96"/>
      <c r="C45" s="77"/>
      <c r="D45" s="89"/>
      <c r="E45" s="113"/>
      <c r="F45" s="236"/>
      <c r="G45" s="33"/>
      <c r="H45" s="80"/>
      <c r="I45" s="80"/>
      <c r="J45" s="80"/>
      <c r="P45" s="30"/>
    </row>
    <row r="46" spans="1:16" hidden="1" x14ac:dyDescent="0.25">
      <c r="A46" s="200">
        <v>2</v>
      </c>
      <c r="B46" s="217" t="s">
        <v>18</v>
      </c>
      <c r="C46" s="55"/>
      <c r="D46" s="55"/>
      <c r="E46" s="15"/>
      <c r="F46" s="83"/>
      <c r="G46" s="33"/>
      <c r="H46" s="80"/>
      <c r="I46" s="80"/>
      <c r="J46" s="134"/>
    </row>
    <row r="47" spans="1:16" ht="15.75" hidden="1" thickBot="1" x14ac:dyDescent="0.3">
      <c r="A47" s="202"/>
      <c r="B47" s="72"/>
      <c r="C47" s="89"/>
      <c r="D47" s="89"/>
      <c r="E47" s="6"/>
      <c r="F47" s="83"/>
      <c r="G47" s="33"/>
      <c r="H47" s="80"/>
      <c r="I47" s="80"/>
      <c r="J47" s="133"/>
    </row>
    <row r="48" spans="1:16" ht="15.75" thickBot="1" x14ac:dyDescent="0.3">
      <c r="A48" s="202"/>
      <c r="B48" s="275" t="s">
        <v>12</v>
      </c>
      <c r="C48" s="272"/>
      <c r="D48" s="275"/>
      <c r="E48" s="275"/>
      <c r="F48" s="275"/>
      <c r="G48" s="275"/>
      <c r="H48" s="163">
        <f>SUM(H43:H47)</f>
        <v>0</v>
      </c>
      <c r="I48" s="163">
        <f t="shared" ref="I48:J48" si="3">SUM(I43:I47)</f>
        <v>0</v>
      </c>
      <c r="J48" s="163">
        <f t="shared" si="3"/>
        <v>0</v>
      </c>
    </row>
    <row r="49" spans="1:14" ht="15.75" thickBot="1" x14ac:dyDescent="0.3">
      <c r="A49" s="8"/>
      <c r="B49" s="9"/>
      <c r="C49" s="9"/>
      <c r="D49" s="272" t="s">
        <v>30</v>
      </c>
      <c r="E49" s="272"/>
      <c r="F49" s="9"/>
      <c r="G49" s="9"/>
      <c r="H49" s="157">
        <f>H42+H48+H23+H31+H28+H12</f>
        <v>2148.38</v>
      </c>
      <c r="I49" s="157">
        <f>I42+I48+I23+I31+I28+I12</f>
        <v>0</v>
      </c>
      <c r="J49" s="157">
        <f t="shared" ref="J49" si="4">J42+J48+J23+J31+J28+J12</f>
        <v>570.66000000000008</v>
      </c>
    </row>
    <row r="50" spans="1:14" x14ac:dyDescent="0.25">
      <c r="N50" s="30"/>
    </row>
  </sheetData>
  <mergeCells count="16">
    <mergeCell ref="A42:G42"/>
    <mergeCell ref="B48:G48"/>
    <mergeCell ref="D49:E49"/>
    <mergeCell ref="A28:G28"/>
    <mergeCell ref="B32:B33"/>
    <mergeCell ref="A36:A37"/>
    <mergeCell ref="A38:A39"/>
    <mergeCell ref="B38:B39"/>
    <mergeCell ref="D38:D40"/>
    <mergeCell ref="B36:B37"/>
    <mergeCell ref="A23:G23"/>
    <mergeCell ref="A12:G12"/>
    <mergeCell ref="B13:B14"/>
    <mergeCell ref="B15:B17"/>
    <mergeCell ref="A18:A21"/>
    <mergeCell ref="B18:B19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PENS40% </vt:lpstr>
      <vt:lpstr>Pens 50%CV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2024-09-07T09:43:02Z</cp:lastPrinted>
  <dcterms:created xsi:type="dcterms:W3CDTF">2018-07-04T12:33:56Z</dcterms:created>
  <dcterms:modified xsi:type="dcterms:W3CDTF">2024-09-07T15:00:49Z</dcterms:modified>
</cp:coreProperties>
</file>