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35" windowWidth="13275" windowHeight="4875"/>
  </bookViews>
  <sheets>
    <sheet name="PENS40%CV " sheetId="19" r:id="rId1"/>
    <sheet name="UNICE " sheetId="23" r:id="rId2"/>
    <sheet name="Pens 50% " sheetId="27" r:id="rId3"/>
    <sheet name="Unice CV " sheetId="29" r:id="rId4"/>
    <sheet name="lista E " sheetId="30" r:id="rId5"/>
  </sheets>
  <calcPr calcId="145621"/>
</workbook>
</file>

<file path=xl/calcChain.xml><?xml version="1.0" encoding="utf-8"?>
<calcChain xmlns="http://schemas.openxmlformats.org/spreadsheetml/2006/main">
  <c r="H74" i="29" l="1"/>
  <c r="H68" i="29" l="1"/>
  <c r="H158" i="23" l="1"/>
  <c r="I33" i="27" l="1"/>
  <c r="J45" i="27" l="1"/>
  <c r="K45" i="27"/>
  <c r="I45" i="27"/>
  <c r="I158" i="23" l="1"/>
  <c r="J158" i="23"/>
  <c r="I168" i="23"/>
  <c r="J168" i="23"/>
  <c r="I178" i="23"/>
  <c r="J178" i="23"/>
  <c r="K178" i="23"/>
  <c r="H178" i="23" l="1"/>
  <c r="J78" i="27" l="1"/>
  <c r="K78" i="27"/>
  <c r="I78" i="27"/>
  <c r="J51" i="27" l="1"/>
  <c r="K51" i="27"/>
  <c r="J33" i="27"/>
  <c r="K33" i="27"/>
  <c r="J13" i="27"/>
  <c r="K13" i="27"/>
  <c r="J79" i="27" l="1"/>
  <c r="K79" i="27"/>
  <c r="H167" i="30" l="1"/>
  <c r="H157" i="30"/>
  <c r="I50" i="23" l="1"/>
  <c r="J50" i="23"/>
  <c r="I61" i="23"/>
  <c r="J61" i="23"/>
  <c r="I26" i="23"/>
  <c r="J26" i="23"/>
  <c r="I68" i="29" l="1"/>
  <c r="J68" i="29"/>
  <c r="I50" i="29"/>
  <c r="J50" i="29"/>
  <c r="I37" i="29"/>
  <c r="J37" i="29"/>
  <c r="I26" i="29"/>
  <c r="J26" i="29"/>
  <c r="H57" i="19" l="1"/>
  <c r="H43" i="19"/>
  <c r="H37" i="29" l="1"/>
  <c r="I51" i="27" l="1"/>
  <c r="H65" i="19" l="1"/>
  <c r="K50" i="23" l="1"/>
  <c r="J142" i="30" l="1"/>
  <c r="J167" i="30"/>
  <c r="I167" i="30"/>
  <c r="I157" i="30"/>
  <c r="J157" i="30"/>
  <c r="I142" i="30"/>
  <c r="H142" i="30"/>
  <c r="J92" i="30"/>
  <c r="I92" i="30"/>
  <c r="H92" i="30"/>
  <c r="J76" i="30"/>
  <c r="I76" i="30"/>
  <c r="H76" i="30"/>
  <c r="J69" i="30"/>
  <c r="I69" i="30"/>
  <c r="H69" i="30"/>
  <c r="I63" i="30"/>
  <c r="H63" i="30"/>
  <c r="J63" i="30"/>
  <c r="J52" i="30"/>
  <c r="I52" i="30"/>
  <c r="H52" i="30"/>
  <c r="I28" i="30"/>
  <c r="H28" i="30"/>
  <c r="J28" i="30"/>
  <c r="I168" i="30" l="1"/>
  <c r="J168" i="30"/>
  <c r="H168" i="30"/>
  <c r="H168" i="23" l="1"/>
  <c r="H61" i="23"/>
  <c r="H26" i="23"/>
  <c r="J73" i="29" l="1"/>
  <c r="I73" i="29"/>
  <c r="H73" i="29"/>
  <c r="H50" i="29"/>
  <c r="J29" i="29"/>
  <c r="I29" i="29"/>
  <c r="H29" i="29"/>
  <c r="H26" i="29"/>
  <c r="J14" i="29"/>
  <c r="I14" i="29"/>
  <c r="H14" i="29"/>
  <c r="I74" i="29" l="1"/>
  <c r="J74" i="29" l="1"/>
  <c r="I66" i="27" l="1"/>
  <c r="I13" i="27"/>
  <c r="I79" i="27" l="1"/>
  <c r="K168" i="23" l="1"/>
  <c r="K158" i="23"/>
  <c r="K90" i="23"/>
  <c r="J90" i="23"/>
  <c r="I90" i="23"/>
  <c r="H90" i="23"/>
  <c r="K74" i="23"/>
  <c r="J74" i="23"/>
  <c r="I74" i="23"/>
  <c r="H74" i="23"/>
  <c r="K67" i="23"/>
  <c r="J67" i="23"/>
  <c r="I67" i="23"/>
  <c r="H67" i="23"/>
  <c r="K61" i="23"/>
  <c r="H50" i="23"/>
  <c r="K26" i="23"/>
  <c r="H179" i="23" l="1"/>
  <c r="I179" i="23"/>
  <c r="J179" i="23"/>
  <c r="K179" i="23"/>
  <c r="H69" i="19" l="1"/>
  <c r="H36" i="19" l="1"/>
  <c r="H23" i="19"/>
  <c r="H11" i="19"/>
  <c r="H70" i="19" l="1"/>
</calcChain>
</file>

<file path=xl/sharedStrings.xml><?xml version="1.0" encoding="utf-8"?>
<sst xmlns="http://schemas.openxmlformats.org/spreadsheetml/2006/main" count="654" uniqueCount="249">
  <si>
    <t>Nr</t>
  </si>
  <si>
    <t>CESIONAR</t>
  </si>
  <si>
    <t>CEDENT</t>
  </si>
  <si>
    <t>Nr.si data Contr.</t>
  </si>
  <si>
    <t xml:space="preserve">Nr. si data </t>
  </si>
  <si>
    <t>crt</t>
  </si>
  <si>
    <t>cesiune creanta</t>
  </si>
  <si>
    <t>facturii</t>
  </si>
  <si>
    <t>lei</t>
  </si>
  <si>
    <t>cesionata lei</t>
  </si>
  <si>
    <t>T O T A L  MEDIPLUS</t>
  </si>
  <si>
    <t>medicament</t>
  </si>
  <si>
    <t>Tip</t>
  </si>
  <si>
    <t>plata factura cesionata</t>
  </si>
  <si>
    <t>UNICE</t>
  </si>
  <si>
    <t>PENSIONARI 50%</t>
  </si>
  <si>
    <t>medic.</t>
  </si>
  <si>
    <t>TOTAL MEDIPLUS EXIM</t>
  </si>
  <si>
    <t>TOTAL FARMEXIM</t>
  </si>
  <si>
    <t>T O T A L</t>
  </si>
  <si>
    <t>medicamente cu si fara contributie personala-activitate curenta</t>
  </si>
  <si>
    <t>UNICE C-V</t>
  </si>
  <si>
    <t xml:space="preserve">TOTAL  </t>
  </si>
  <si>
    <t>TOTAL DONA LOGISTICA</t>
  </si>
  <si>
    <t>TOTAL ALLIANCE HEALTHCARE  ROMANIA</t>
  </si>
  <si>
    <t>MEDIPLUS EXIM SRL</t>
  </si>
  <si>
    <t>DONA LOGISTICA</t>
  </si>
  <si>
    <t>Date inregistrare CAS MM</t>
  </si>
  <si>
    <t>Date inreg. CAS MM</t>
  </si>
  <si>
    <t xml:space="preserve">ALLIANCE HEALTHCARE </t>
  </si>
  <si>
    <t>ROPHARMA LOGISTIC</t>
  </si>
  <si>
    <t>MEDIPLUS EXIM</t>
  </si>
  <si>
    <t xml:space="preserve">ALLIANCE  HEALTHCARE </t>
  </si>
  <si>
    <t>FARMEXIM S. A.</t>
  </si>
  <si>
    <t>PHARMA S A</t>
  </si>
  <si>
    <t>PHARMA SA</t>
  </si>
  <si>
    <t>TOTAL PHARMA S A</t>
  </si>
  <si>
    <t>TOTAL PHARMA</t>
  </si>
  <si>
    <t>FARMEXIM</t>
  </si>
  <si>
    <t xml:space="preserve">                                                                                                      TOTAL MEDIPLUS EXIM</t>
  </si>
  <si>
    <t>PHARMAPHARM</t>
  </si>
  <si>
    <t>TOTAL PHARMAPHARM</t>
  </si>
  <si>
    <t>TOTAL GENERAL</t>
  </si>
  <si>
    <t xml:space="preserve">Nr.si data Contr. </t>
  </si>
  <si>
    <t>Nr. si data  facturii</t>
  </si>
  <si>
    <t>FILDAS</t>
  </si>
  <si>
    <t>TRADING</t>
  </si>
  <si>
    <t xml:space="preserve">TOTAL FILDAS TRADING </t>
  </si>
  <si>
    <t>FILDAS TRADING</t>
  </si>
  <si>
    <t>TOTAL FILDAS TRADING</t>
  </si>
  <si>
    <t>TOTAL ALLIANCE HEALTHCARE</t>
  </si>
  <si>
    <t xml:space="preserve">FILDAS </t>
  </si>
  <si>
    <t>TOTAL  MEDIPLUS EXIM</t>
  </si>
  <si>
    <t>Tip medicament</t>
  </si>
  <si>
    <t xml:space="preserve"> HEALTHCARE </t>
  </si>
  <si>
    <t xml:space="preserve">ALLIANCE  </t>
  </si>
  <si>
    <t xml:space="preserve">TOTAL  FARMEXIM                 </t>
  </si>
  <si>
    <t>Valoare factura cesionata lei</t>
  </si>
  <si>
    <t>Propus spre decontare</t>
  </si>
  <si>
    <t>decontare</t>
  </si>
  <si>
    <t>Propus spre</t>
  </si>
  <si>
    <t>valoare factura</t>
  </si>
  <si>
    <t>PHARMA</t>
  </si>
  <si>
    <t>T O T A L  PHARMA</t>
  </si>
  <si>
    <t>TOTAL  ROPHARMA LOGISTIC</t>
  </si>
  <si>
    <t xml:space="preserve">                                                          TOTAL DONA LOGISTIC</t>
  </si>
  <si>
    <t>DONA LOGISTIC</t>
  </si>
  <si>
    <t>TOTAL TELECREDIT IFN</t>
  </si>
  <si>
    <t>TELECREDIT IFN</t>
  </si>
  <si>
    <t>PENSIONARI 40% CV</t>
  </si>
  <si>
    <t>T O TAL DONA LOGISTICA</t>
  </si>
  <si>
    <t xml:space="preserve"> factura</t>
  </si>
  <si>
    <t>GENTIANA</t>
  </si>
  <si>
    <t>COMIRO</t>
  </si>
  <si>
    <t xml:space="preserve">                                                          TOTAL DONA LOGISTICA</t>
  </si>
  <si>
    <t>NOVA APOTEKA</t>
  </si>
  <si>
    <t>Rest de plata</t>
  </si>
  <si>
    <t>SUBLISTA E</t>
  </si>
  <si>
    <t>sublistele E1 si E2 compensate 50%+100%</t>
  </si>
  <si>
    <t>CRISFARM</t>
  </si>
  <si>
    <t xml:space="preserve">MEDIPLUS EXIM </t>
  </si>
  <si>
    <t>Ramas de</t>
  </si>
  <si>
    <t>plata</t>
  </si>
  <si>
    <t xml:space="preserve">Propus spre </t>
  </si>
  <si>
    <t>SARALEX</t>
  </si>
  <si>
    <t>NORDPHARM</t>
  </si>
  <si>
    <t>EARLY MOON</t>
  </si>
  <si>
    <t>SILVER WOOLF</t>
  </si>
  <si>
    <t>Pensionari CV</t>
  </si>
  <si>
    <t>GALENIC-MOL</t>
  </si>
  <si>
    <t>ROPHARMA SA</t>
  </si>
  <si>
    <t>TOTAL ROPHARMA SA</t>
  </si>
  <si>
    <t>PHARMACLIN</t>
  </si>
  <si>
    <t>IUL.2024</t>
  </si>
  <si>
    <t>CAS MARAMURES</t>
  </si>
  <si>
    <t>PLATI  CESIUNI   AUGUST  2024</t>
  </si>
  <si>
    <t>PLATI  CESIUNI               AUGUST   2024</t>
  </si>
  <si>
    <t>PLATI  CESIUNI    AUGUST   2024</t>
  </si>
  <si>
    <t>PLATI CESIUNI     AUGUST   2024</t>
  </si>
  <si>
    <t>PLATI  CESIUNI        AUGUST  2024</t>
  </si>
  <si>
    <t>AUG.2024</t>
  </si>
  <si>
    <t>990/09.08.2024</t>
  </si>
  <si>
    <t>9422/09.08.2024</t>
  </si>
  <si>
    <t>Unice</t>
  </si>
  <si>
    <t>GENTIANA 313/30.06.2024</t>
  </si>
  <si>
    <t>991/06.08.2024</t>
  </si>
  <si>
    <t>9423/09.08.2024</t>
  </si>
  <si>
    <t>GE MOL 205/30.06.2024</t>
  </si>
  <si>
    <t>423/11.06.2024</t>
  </si>
  <si>
    <t>8392/17.07.2024</t>
  </si>
  <si>
    <t>SRX 1792/30.06.2024</t>
  </si>
  <si>
    <t>APOSTOL</t>
  </si>
  <si>
    <t>415/09.07.2024</t>
  </si>
  <si>
    <t>8699/25.07.2024</t>
  </si>
  <si>
    <t>MM 46/30.06.2024</t>
  </si>
  <si>
    <t>BIOREX</t>
  </si>
  <si>
    <t>440/30.07.2024</t>
  </si>
  <si>
    <t>8977/31.07.2024</t>
  </si>
  <si>
    <t>BM 40361/30.06.2024</t>
  </si>
  <si>
    <t>HERACLEUM</t>
  </si>
  <si>
    <t>428/17.07.2024</t>
  </si>
  <si>
    <t>8978/31.07.2024</t>
  </si>
  <si>
    <t>HERMM 430/03.07.2024</t>
  </si>
  <si>
    <t>482/08.08.2024</t>
  </si>
  <si>
    <t>9493/12.08.2024</t>
  </si>
  <si>
    <t>GM 1407/03.07.2024</t>
  </si>
  <si>
    <t>SOMESAN</t>
  </si>
  <si>
    <t>473/08.08.2024</t>
  </si>
  <si>
    <t>9494/12.08.2024</t>
  </si>
  <si>
    <t>FSOMCAS 1338/03.07.2024</t>
  </si>
  <si>
    <t>FSOMCAS 2291/03.07.2024</t>
  </si>
  <si>
    <t>FSOMCAS 6280/03.07.2024</t>
  </si>
  <si>
    <t>FSOMCAS 5293/03.07.2024</t>
  </si>
  <si>
    <t>FSOMCAS 3295/03.07.2024</t>
  </si>
  <si>
    <t>FSOMCAS 4306/03.07.2024</t>
  </si>
  <si>
    <t>476/08.08.2024</t>
  </si>
  <si>
    <t>9496/12.08.2024</t>
  </si>
  <si>
    <t>AQUA 1265/03.07.2024</t>
  </si>
  <si>
    <t>480/08.08.2024</t>
  </si>
  <si>
    <t>9497/12.08.2024</t>
  </si>
  <si>
    <t>EM314/03.07.2024</t>
  </si>
  <si>
    <t>484/08.08.2024</t>
  </si>
  <si>
    <t>9498/12.08.2024</t>
  </si>
  <si>
    <t>N10502/03.07.2024</t>
  </si>
  <si>
    <t>NN269/03.07.2024</t>
  </si>
  <si>
    <t>SALIX FARM</t>
  </si>
  <si>
    <t>478/08.08.2024</t>
  </si>
  <si>
    <t>9500/12.08.2024</t>
  </si>
  <si>
    <t>MMSAL 1123/30.06.2024</t>
  </si>
  <si>
    <t>ASKLEPIOS</t>
  </si>
  <si>
    <t>490/13.08.2024</t>
  </si>
  <si>
    <t>9620/14.08.2024</t>
  </si>
  <si>
    <t>MMACA331/30.06.2024</t>
  </si>
  <si>
    <t>449/30.07.2024</t>
  </si>
  <si>
    <t>9641/14.08.2024</t>
  </si>
  <si>
    <t>NPHCAS 160432/30.06.2024</t>
  </si>
  <si>
    <t>NPHCAS 15431/30.06.2024</t>
  </si>
  <si>
    <t>NPHCAS18000281/30.06.2024</t>
  </si>
  <si>
    <t>NPHCAS5576/30.06.2024</t>
  </si>
  <si>
    <t>NPHCAS 14437/30.06.2024</t>
  </si>
  <si>
    <t>NPHCAS 7525/30.06.2024</t>
  </si>
  <si>
    <t>NPHCAS 22392/30.06.2024</t>
  </si>
  <si>
    <t>NPH 6513/30.06.2024</t>
  </si>
  <si>
    <t>NDP 2525/30.06.2024</t>
  </si>
  <si>
    <t>NPH 00043/30.06.2024</t>
  </si>
  <si>
    <t>NPHCAS17 0306/30.06.2024</t>
  </si>
  <si>
    <t>NPH 4578/30.06.2024</t>
  </si>
  <si>
    <t>NPH 40028/30.06.2024</t>
  </si>
  <si>
    <t>NPHCAS 12537/05.07.2024</t>
  </si>
  <si>
    <t>NPHCAS 110458/30.06.2024</t>
  </si>
  <si>
    <t>NPHCAS 3572/30.06.2024</t>
  </si>
  <si>
    <t>NPHC 29074/30.06.2024</t>
  </si>
  <si>
    <t>3685/02.08.2024</t>
  </si>
  <si>
    <t>9339/08.08.2024</t>
  </si>
  <si>
    <t>PHA 188/05.07.2024</t>
  </si>
  <si>
    <t>3688/01.08.2024</t>
  </si>
  <si>
    <t>9340/08.08.2024</t>
  </si>
  <si>
    <t>3782/13.08.2024</t>
  </si>
  <si>
    <t>9687/19.08.2024</t>
  </si>
  <si>
    <t>SACA1321/30.06.2024</t>
  </si>
  <si>
    <t>CLT232/30.06.2024</t>
  </si>
  <si>
    <t>COAS000217/30.06.2024</t>
  </si>
  <si>
    <t>LUANA FARM</t>
  </si>
  <si>
    <t>24/08.07.2024</t>
  </si>
  <si>
    <t>8185/11.07.2024</t>
  </si>
  <si>
    <t>LUA 774/30.06.2024</t>
  </si>
  <si>
    <t>LUMILEVA FARM</t>
  </si>
  <si>
    <t>14/08.07.2024</t>
  </si>
  <si>
    <t>8567/22.07.2024</t>
  </si>
  <si>
    <t>LUM 418/30.06.2024</t>
  </si>
  <si>
    <t>BALSAM</t>
  </si>
  <si>
    <t>18/16.07.2024</t>
  </si>
  <si>
    <t>9129/02.08.2024</t>
  </si>
  <si>
    <t>B394/30.06.2024</t>
  </si>
  <si>
    <t>B2169/30.06.2024</t>
  </si>
  <si>
    <t>REMEDIUM</t>
  </si>
  <si>
    <t>19/16.07.2024</t>
  </si>
  <si>
    <t>9131/02.08.2024</t>
  </si>
  <si>
    <t>R00061/30.06.2024</t>
  </si>
  <si>
    <t>R798/30.06.2024</t>
  </si>
  <si>
    <t>LUMILEVA</t>
  </si>
  <si>
    <t>141/16.07.2024</t>
  </si>
  <si>
    <t>8852/29.07.2024</t>
  </si>
  <si>
    <t>LUM 1107/30.06.2024</t>
  </si>
  <si>
    <t>143/02.08.2024</t>
  </si>
  <si>
    <t>9887/22.08.2024</t>
  </si>
  <si>
    <t>CRISR2729/30.06.2024</t>
  </si>
  <si>
    <t>CRISV1902/30.06.2024</t>
  </si>
  <si>
    <t>Unice CV</t>
  </si>
  <si>
    <t>GENTIANA 309/30.06.2024</t>
  </si>
  <si>
    <t>GE MOL 200/30.06.2024</t>
  </si>
  <si>
    <t>GM 1404/03.07.2024</t>
  </si>
  <si>
    <t>AQUA 1261/03.07.2024</t>
  </si>
  <si>
    <t>EM311/03.07.2024</t>
  </si>
  <si>
    <t>N10499/03.07.2024</t>
  </si>
  <si>
    <t>NN265/03.07.2024</t>
  </si>
  <si>
    <t>MMSAL 1120/30.06.2024</t>
  </si>
  <si>
    <t>SACA1318/30.06.2024</t>
  </si>
  <si>
    <t>CLT229/30.06.2024</t>
  </si>
  <si>
    <t>COAS000214/30.06.2024</t>
  </si>
  <si>
    <t>LUA 771/30.06.2024</t>
  </si>
  <si>
    <t>LUM1111/30.06.2024</t>
  </si>
  <si>
    <t>CRISR2733/30.06.2024</t>
  </si>
  <si>
    <t>CRISV1906/30.06.2024</t>
  </si>
  <si>
    <t>Pensionari</t>
  </si>
  <si>
    <t>GENTIANA312/30.06.2024</t>
  </si>
  <si>
    <t>GE MOL 203/30.06.2024</t>
  </si>
  <si>
    <t>AQUA 1264/03.07.2024</t>
  </si>
  <si>
    <t>EM313/03.07.2024</t>
  </si>
  <si>
    <t>N10501/03.07.2024</t>
  </si>
  <si>
    <t>NN267/03.07.2024</t>
  </si>
  <si>
    <t>MMSAL1122/30.06.2024</t>
  </si>
  <si>
    <t>SACA1320/30.06.2024</t>
  </si>
  <si>
    <t>CLT231/30.06.2024</t>
  </si>
  <si>
    <t>COAS000216/30.06.2024</t>
  </si>
  <si>
    <t>TOTAL PHARMA SA</t>
  </si>
  <si>
    <t xml:space="preserve">Pensionari </t>
  </si>
  <si>
    <t>LUA 773/30.06.2024</t>
  </si>
  <si>
    <t>Sublista E</t>
  </si>
  <si>
    <t>CRISV1908/30.06.2024</t>
  </si>
  <si>
    <t>NN268/03.07.2024</t>
  </si>
  <si>
    <t>GE MOL 204/30.06.2024</t>
  </si>
  <si>
    <t>GENTIANA 308/30.06.2024</t>
  </si>
  <si>
    <t>GE MOL 199/30.06.2024</t>
  </si>
  <si>
    <t>N10498/03.07.2024</t>
  </si>
  <si>
    <t>MMSAL 1119/30.06.2024</t>
  </si>
  <si>
    <t>SACA1317/30.06.2024</t>
  </si>
  <si>
    <t>COAS000213/30.06.2024</t>
  </si>
  <si>
    <t>LUA 770/30.06.2024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</si>
</sst>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2"/>
      <color theme="1"/>
      <name val="Arial Black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901">
    <xf numFmtId="0" fontId="0" fillId="0" borderId="0" xfId="0"/>
    <xf numFmtId="0" fontId="10" fillId="0" borderId="0" xfId="0" applyFont="1"/>
    <xf numFmtId="0" fontId="9" fillId="0" borderId="2" xfId="1" applyFont="1" applyBorder="1" applyAlignment="1">
      <alignment horizontal="center"/>
    </xf>
    <xf numFmtId="0" fontId="9" fillId="0" borderId="2" xfId="1" applyFont="1" applyFill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0" borderId="10" xfId="1" applyFont="1" applyBorder="1" applyAlignment="1">
      <alignment horizontal="center"/>
    </xf>
    <xf numFmtId="0" fontId="0" fillId="0" borderId="0" xfId="0" applyBorder="1"/>
    <xf numFmtId="0" fontId="0" fillId="0" borderId="5" xfId="0" applyBorder="1"/>
    <xf numFmtId="0" fontId="0" fillId="0" borderId="17" xfId="0" applyBorder="1"/>
    <xf numFmtId="0" fontId="0" fillId="0" borderId="6" xfId="0" applyBorder="1"/>
    <xf numFmtId="0" fontId="11" fillId="0" borderId="0" xfId="0" applyFont="1"/>
    <xf numFmtId="0" fontId="0" fillId="0" borderId="21" xfId="0" applyBorder="1"/>
    <xf numFmtId="0" fontId="0" fillId="0" borderId="14" xfId="0" applyBorder="1"/>
    <xf numFmtId="4" fontId="11" fillId="0" borderId="18" xfId="0" applyNumberFormat="1" applyFont="1" applyBorder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0" fillId="0" borderId="32" xfId="0" applyBorder="1"/>
    <xf numFmtId="0" fontId="9" fillId="0" borderId="17" xfId="1" applyFont="1" applyBorder="1" applyAlignment="1">
      <alignment horizontal="center"/>
    </xf>
    <xf numFmtId="0" fontId="0" fillId="0" borderId="10" xfId="0" applyBorder="1"/>
    <xf numFmtId="0" fontId="0" fillId="0" borderId="30" xfId="0" applyFill="1" applyBorder="1" applyAlignment="1">
      <alignment horizontal="right"/>
    </xf>
    <xf numFmtId="0" fontId="0" fillId="0" borderId="3" xfId="0" applyBorder="1"/>
    <xf numFmtId="0" fontId="0" fillId="0" borderId="34" xfId="0" applyBorder="1"/>
    <xf numFmtId="0" fontId="0" fillId="0" borderId="9" xfId="0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0" fillId="0" borderId="0" xfId="0" applyFill="1" applyBorder="1"/>
    <xf numFmtId="4" fontId="0" fillId="0" borderId="11" xfId="0" applyNumberFormat="1" applyFill="1" applyBorder="1"/>
    <xf numFmtId="0" fontId="0" fillId="0" borderId="32" xfId="0" applyFill="1" applyBorder="1"/>
    <xf numFmtId="0" fontId="0" fillId="0" borderId="34" xfId="0" applyFill="1" applyBorder="1"/>
    <xf numFmtId="0" fontId="0" fillId="0" borderId="32" xfId="0" applyFill="1" applyBorder="1" applyAlignment="1">
      <alignment horizontal="right"/>
    </xf>
    <xf numFmtId="0" fontId="0" fillId="0" borderId="12" xfId="0" applyFill="1" applyBorder="1" applyAlignment="1">
      <alignment horizontal="right"/>
    </xf>
    <xf numFmtId="0" fontId="0" fillId="0" borderId="3" xfId="0" applyFill="1" applyBorder="1"/>
    <xf numFmtId="4" fontId="0" fillId="0" borderId="0" xfId="0" applyNumberFormat="1" applyBorder="1"/>
    <xf numFmtId="0" fontId="0" fillId="0" borderId="3" xfId="0" applyFill="1" applyBorder="1" applyAlignment="1">
      <alignment horizontal="right"/>
    </xf>
    <xf numFmtId="4" fontId="11" fillId="0" borderId="25" xfId="0" applyNumberFormat="1" applyFont="1" applyBorder="1"/>
    <xf numFmtId="0" fontId="0" fillId="0" borderId="30" xfId="0" applyBorder="1" applyAlignment="1">
      <alignment horizontal="right"/>
    </xf>
    <xf numFmtId="0" fontId="0" fillId="0" borderId="38" xfId="0" applyBorder="1"/>
    <xf numFmtId="0" fontId="0" fillId="0" borderId="27" xfId="0" applyBorder="1"/>
    <xf numFmtId="0" fontId="0" fillId="0" borderId="5" xfId="0" applyFill="1" applyBorder="1"/>
    <xf numFmtId="0" fontId="0" fillId="0" borderId="2" xfId="0" applyFill="1" applyBorder="1"/>
    <xf numFmtId="0" fontId="0" fillId="0" borderId="14" xfId="0" applyFill="1" applyBorder="1"/>
    <xf numFmtId="4" fontId="0" fillId="0" borderId="30" xfId="0" applyNumberFormat="1" applyBorder="1"/>
    <xf numFmtId="4" fontId="0" fillId="0" borderId="0" xfId="0" applyNumberFormat="1"/>
    <xf numFmtId="0" fontId="11" fillId="0" borderId="17" xfId="0" applyFont="1" applyBorder="1" applyAlignment="1"/>
    <xf numFmtId="0" fontId="0" fillId="0" borderId="16" xfId="0" applyFill="1" applyBorder="1"/>
    <xf numFmtId="0" fontId="0" fillId="0" borderId="42" xfId="0" applyBorder="1"/>
    <xf numFmtId="0" fontId="0" fillId="0" borderId="28" xfId="0" applyBorder="1"/>
    <xf numFmtId="4" fontId="0" fillId="0" borderId="9" xfId="0" applyNumberFormat="1" applyFill="1" applyBorder="1"/>
    <xf numFmtId="0" fontId="0" fillId="0" borderId="12" xfId="0" applyBorder="1" applyAlignment="1">
      <alignment horizontal="right"/>
    </xf>
    <xf numFmtId="0" fontId="0" fillId="0" borderId="9" xfId="0" applyBorder="1" applyAlignment="1">
      <alignment horizontal="right"/>
    </xf>
    <xf numFmtId="4" fontId="0" fillId="0" borderId="31" xfId="0" applyNumberFormat="1" applyFill="1" applyBorder="1"/>
    <xf numFmtId="0" fontId="0" fillId="0" borderId="30" xfId="0" applyFill="1" applyBorder="1"/>
    <xf numFmtId="0" fontId="0" fillId="0" borderId="43" xfId="0" applyFill="1" applyBorder="1" applyAlignment="1">
      <alignment horizontal="right"/>
    </xf>
    <xf numFmtId="0" fontId="0" fillId="0" borderId="39" xfId="0" applyFill="1" applyBorder="1"/>
    <xf numFmtId="4" fontId="0" fillId="0" borderId="30" xfId="0" applyNumberFormat="1" applyFill="1" applyBorder="1"/>
    <xf numFmtId="0" fontId="0" fillId="0" borderId="23" xfId="0" applyFill="1" applyBorder="1"/>
    <xf numFmtId="0" fontId="0" fillId="0" borderId="7" xfId="0" applyFill="1" applyBorder="1"/>
    <xf numFmtId="4" fontId="11" fillId="0" borderId="26" xfId="0" applyNumberFormat="1" applyFont="1" applyBorder="1"/>
    <xf numFmtId="0" fontId="0" fillId="0" borderId="7" xfId="0" applyFill="1" applyBorder="1" applyAlignment="1">
      <alignment horizontal="right"/>
    </xf>
    <xf numFmtId="4" fontId="0" fillId="0" borderId="25" xfId="0" applyNumberFormat="1" applyBorder="1"/>
    <xf numFmtId="4" fontId="0" fillId="0" borderId="12" xfId="0" applyNumberFormat="1" applyBorder="1"/>
    <xf numFmtId="0" fontId="0" fillId="0" borderId="48" xfId="0" applyBorder="1"/>
    <xf numFmtId="0" fontId="0" fillId="0" borderId="51" xfId="0" applyBorder="1"/>
    <xf numFmtId="0" fontId="0" fillId="0" borderId="13" xfId="0" applyBorder="1" applyAlignment="1">
      <alignment horizontal="right"/>
    </xf>
    <xf numFmtId="0" fontId="0" fillId="0" borderId="9" xfId="0" applyFill="1" applyBorder="1"/>
    <xf numFmtId="0" fontId="0" fillId="0" borderId="13" xfId="0" applyFill="1" applyBorder="1"/>
    <xf numFmtId="4" fontId="0" fillId="0" borderId="19" xfId="0" applyNumberFormat="1" applyBorder="1"/>
    <xf numFmtId="0" fontId="0" fillId="0" borderId="24" xfId="0" applyFill="1" applyBorder="1"/>
    <xf numFmtId="0" fontId="0" fillId="0" borderId="12" xfId="0" applyFill="1" applyBorder="1"/>
    <xf numFmtId="0" fontId="9" fillId="0" borderId="53" xfId="1" applyFont="1" applyBorder="1" applyAlignment="1">
      <alignment horizontal="center"/>
    </xf>
    <xf numFmtId="0" fontId="0" fillId="0" borderId="43" xfId="0" applyBorder="1" applyAlignment="1">
      <alignment horizontal="right"/>
    </xf>
    <xf numFmtId="0" fontId="0" fillId="0" borderId="29" xfId="0" applyBorder="1"/>
    <xf numFmtId="0" fontId="0" fillId="0" borderId="34" xfId="0" applyFill="1" applyBorder="1" applyAlignment="1">
      <alignment horizontal="right"/>
    </xf>
    <xf numFmtId="4" fontId="0" fillId="0" borderId="34" xfId="0" applyNumberFormat="1" applyBorder="1"/>
    <xf numFmtId="4" fontId="0" fillId="0" borderId="13" xfId="0" applyNumberFormat="1" applyBorder="1"/>
    <xf numFmtId="0" fontId="0" fillId="0" borderId="9" xfId="0" applyFill="1" applyBorder="1" applyAlignment="1">
      <alignment vertical="top"/>
    </xf>
    <xf numFmtId="0" fontId="15" fillId="0" borderId="17" xfId="0" applyFont="1" applyBorder="1" applyAlignment="1">
      <alignment horizontal="right" vertical="top" wrapText="1"/>
    </xf>
    <xf numFmtId="0" fontId="11" fillId="0" borderId="0" xfId="0" applyFont="1" applyBorder="1"/>
    <xf numFmtId="0" fontId="0" fillId="0" borderId="0" xfId="0" applyAlignment="1">
      <alignment vertical="top"/>
    </xf>
    <xf numFmtId="0" fontId="0" fillId="0" borderId="25" xfId="0" applyBorder="1"/>
    <xf numFmtId="4" fontId="0" fillId="0" borderId="20" xfId="0" applyNumberFormat="1" applyBorder="1"/>
    <xf numFmtId="0" fontId="0" fillId="0" borderId="4" xfId="0" applyFill="1" applyBorder="1"/>
    <xf numFmtId="4" fontId="0" fillId="0" borderId="0" xfId="0" applyNumberFormat="1" applyFill="1" applyBorder="1"/>
    <xf numFmtId="0" fontId="9" fillId="0" borderId="25" xfId="1" applyFont="1" applyBorder="1" applyAlignment="1">
      <alignment horizontal="center"/>
    </xf>
    <xf numFmtId="4" fontId="0" fillId="0" borderId="12" xfId="0" applyNumberFormat="1" applyFill="1" applyBorder="1"/>
    <xf numFmtId="0" fontId="8" fillId="0" borderId="51" xfId="1" applyFont="1" applyBorder="1" applyAlignment="1">
      <alignment horizontal="right" vertical="top"/>
    </xf>
    <xf numFmtId="0" fontId="7" fillId="0" borderId="5" xfId="0" applyFont="1" applyBorder="1" applyAlignment="1">
      <alignment horizontal="center"/>
    </xf>
    <xf numFmtId="0" fontId="0" fillId="0" borderId="2" xfId="0" applyFill="1" applyBorder="1" applyAlignment="1">
      <alignment horizontal="right"/>
    </xf>
    <xf numFmtId="0" fontId="0" fillId="0" borderId="26" xfId="0" applyFill="1" applyBorder="1"/>
    <xf numFmtId="0" fontId="0" fillId="0" borderId="25" xfId="0" applyFill="1" applyBorder="1"/>
    <xf numFmtId="0" fontId="0" fillId="0" borderId="26" xfId="0" applyBorder="1"/>
    <xf numFmtId="4" fontId="0" fillId="0" borderId="26" xfId="0" applyNumberFormat="1" applyBorder="1"/>
    <xf numFmtId="0" fontId="0" fillId="0" borderId="53" xfId="0" applyFill="1" applyBorder="1"/>
    <xf numFmtId="0" fontId="0" fillId="0" borderId="26" xfId="0" applyFill="1" applyBorder="1" applyAlignment="1">
      <alignment horizontal="right"/>
    </xf>
    <xf numFmtId="4" fontId="0" fillId="0" borderId="53" xfId="0" applyNumberFormat="1" applyBorder="1"/>
    <xf numFmtId="0" fontId="0" fillId="0" borderId="4" xfId="0" applyFill="1" applyBorder="1" applyAlignment="1">
      <alignment horizontal="right"/>
    </xf>
    <xf numFmtId="0" fontId="0" fillId="0" borderId="10" xfId="0" applyFill="1" applyBorder="1"/>
    <xf numFmtId="0" fontId="11" fillId="0" borderId="21" xfId="0" applyFont="1" applyBorder="1" applyAlignment="1"/>
    <xf numFmtId="0" fontId="0" fillId="0" borderId="17" xfId="0" applyFill="1" applyBorder="1"/>
    <xf numFmtId="0" fontId="9" fillId="0" borderId="53" xfId="1" applyFont="1" applyBorder="1" applyAlignment="1">
      <alignment horizontal="right"/>
    </xf>
    <xf numFmtId="0" fontId="9" fillId="0" borderId="25" xfId="1" applyFont="1" applyBorder="1" applyAlignment="1">
      <alignment horizontal="right"/>
    </xf>
    <xf numFmtId="0" fontId="9" fillId="0" borderId="26" xfId="1" applyFont="1" applyBorder="1" applyAlignment="1">
      <alignment horizontal="center" vertical="center"/>
    </xf>
    <xf numFmtId="0" fontId="0" fillId="0" borderId="38" xfId="0" applyFont="1" applyFill="1" applyBorder="1"/>
    <xf numFmtId="0" fontId="0" fillId="0" borderId="3" xfId="0" applyBorder="1" applyAlignment="1">
      <alignment horizontal="center" wrapText="1"/>
    </xf>
    <xf numFmtId="0" fontId="0" fillId="0" borderId="6" xfId="0" applyFill="1" applyBorder="1"/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horizontal="center"/>
    </xf>
    <xf numFmtId="4" fontId="0" fillId="0" borderId="32" xfId="0" applyNumberFormat="1" applyBorder="1"/>
    <xf numFmtId="0" fontId="0" fillId="0" borderId="30" xfId="0" applyBorder="1" applyAlignment="1">
      <alignment vertical="top"/>
    </xf>
    <xf numFmtId="14" fontId="0" fillId="0" borderId="25" xfId="0" applyNumberFormat="1" applyFill="1" applyBorder="1"/>
    <xf numFmtId="0" fontId="0" fillId="0" borderId="25" xfId="0" applyBorder="1" applyAlignment="1">
      <alignment horizontal="right"/>
    </xf>
    <xf numFmtId="0" fontId="11" fillId="0" borderId="53" xfId="0" applyFont="1" applyBorder="1" applyAlignment="1">
      <alignment horizontal="center"/>
    </xf>
    <xf numFmtId="14" fontId="0" fillId="0" borderId="53" xfId="0" applyNumberFormat="1" applyBorder="1"/>
    <xf numFmtId="0" fontId="0" fillId="0" borderId="38" xfId="0" applyFill="1" applyBorder="1"/>
    <xf numFmtId="0" fontId="0" fillId="0" borderId="48" xfId="0" applyFill="1" applyBorder="1"/>
    <xf numFmtId="0" fontId="0" fillId="0" borderId="42" xfId="0" applyFill="1" applyBorder="1"/>
    <xf numFmtId="4" fontId="0" fillId="2" borderId="0" xfId="0" applyNumberFormat="1" applyFill="1" applyBorder="1"/>
    <xf numFmtId="0" fontId="8" fillId="0" borderId="1" xfId="1" applyFont="1" applyBorder="1" applyAlignment="1">
      <alignment horizontal="right" vertical="top"/>
    </xf>
    <xf numFmtId="17" fontId="0" fillId="0" borderId="26" xfId="0" applyNumberFormat="1" applyBorder="1"/>
    <xf numFmtId="4" fontId="0" fillId="0" borderId="58" xfId="0" applyNumberFormat="1" applyBorder="1"/>
    <xf numFmtId="0" fontId="11" fillId="0" borderId="26" xfId="0" applyFont="1" applyBorder="1" applyAlignment="1">
      <alignment wrapText="1"/>
    </xf>
    <xf numFmtId="0" fontId="11" fillId="0" borderId="7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17" fontId="0" fillId="0" borderId="25" xfId="0" applyNumberFormat="1" applyBorder="1"/>
    <xf numFmtId="0" fontId="11" fillId="0" borderId="36" xfId="0" applyFont="1" applyBorder="1" applyAlignment="1">
      <alignment wrapText="1"/>
    </xf>
    <xf numFmtId="4" fontId="0" fillId="0" borderId="22" xfId="0" applyNumberFormat="1" applyBorder="1"/>
    <xf numFmtId="4" fontId="0" fillId="0" borderId="11" xfId="0" applyNumberFormat="1" applyBorder="1"/>
    <xf numFmtId="4" fontId="0" fillId="0" borderId="31" xfId="0" applyNumberFormat="1" applyBorder="1"/>
    <xf numFmtId="0" fontId="0" fillId="0" borderId="26" xfId="0" applyFill="1" applyBorder="1" applyAlignment="1">
      <alignment horizontal="left"/>
    </xf>
    <xf numFmtId="0" fontId="0" fillId="0" borderId="53" xfId="0" applyFill="1" applyBorder="1" applyAlignment="1">
      <alignment horizontal="left"/>
    </xf>
    <xf numFmtId="4" fontId="0" fillId="0" borderId="26" xfId="0" applyNumberFormat="1" applyFill="1" applyBorder="1"/>
    <xf numFmtId="0" fontId="11" fillId="0" borderId="53" xfId="0" applyFont="1" applyBorder="1" applyAlignment="1">
      <alignment horizontal="center" vertical="top"/>
    </xf>
    <xf numFmtId="0" fontId="0" fillId="0" borderId="47" xfId="0" applyFill="1" applyBorder="1"/>
    <xf numFmtId="0" fontId="8" fillId="0" borderId="28" xfId="1" applyFont="1" applyBorder="1" applyAlignment="1">
      <alignment horizontal="right" vertical="top"/>
    </xf>
    <xf numFmtId="0" fontId="7" fillId="0" borderId="3" xfId="0" applyFont="1" applyBorder="1" applyAlignment="1">
      <alignment horizontal="center"/>
    </xf>
    <xf numFmtId="0" fontId="0" fillId="0" borderId="34" xfId="0" applyFont="1" applyBorder="1"/>
    <xf numFmtId="14" fontId="0" fillId="0" borderId="25" xfId="0" applyNumberFormat="1" applyBorder="1"/>
    <xf numFmtId="14" fontId="0" fillId="0" borderId="53" xfId="0" applyNumberFormat="1" applyFill="1" applyBorder="1"/>
    <xf numFmtId="0" fontId="0" fillId="0" borderId="0" xfId="0" applyAlignment="1"/>
    <xf numFmtId="0" fontId="0" fillId="0" borderId="53" xfId="0" applyFill="1" applyBorder="1" applyAlignment="1">
      <alignment horizontal="left" vertical="top"/>
    </xf>
    <xf numFmtId="0" fontId="11" fillId="0" borderId="26" xfId="0" applyFont="1" applyBorder="1" applyAlignment="1">
      <alignment horizontal="center" wrapText="1"/>
    </xf>
    <xf numFmtId="0" fontId="15" fillId="0" borderId="6" xfId="0" applyFont="1" applyBorder="1" applyAlignment="1">
      <alignment horizontal="right" vertical="top" wrapText="1"/>
    </xf>
    <xf numFmtId="0" fontId="0" fillId="0" borderId="25" xfId="0" applyFill="1" applyBorder="1" applyAlignment="1">
      <alignment horizontal="left"/>
    </xf>
    <xf numFmtId="0" fontId="0" fillId="0" borderId="35" xfId="0" applyFill="1" applyBorder="1"/>
    <xf numFmtId="0" fontId="0" fillId="0" borderId="26" xfId="0" applyBorder="1" applyAlignment="1"/>
    <xf numFmtId="4" fontId="0" fillId="0" borderId="9" xfId="0" applyNumberFormat="1" applyBorder="1"/>
    <xf numFmtId="0" fontId="0" fillId="0" borderId="56" xfId="0" applyBorder="1" applyAlignment="1"/>
    <xf numFmtId="0" fontId="0" fillId="0" borderId="59" xfId="0" applyBorder="1"/>
    <xf numFmtId="0" fontId="0" fillId="0" borderId="46" xfId="0" applyFill="1" applyBorder="1" applyAlignment="1">
      <alignment vertical="top"/>
    </xf>
    <xf numFmtId="0" fontId="0" fillId="0" borderId="61" xfId="0" applyFill="1" applyBorder="1"/>
    <xf numFmtId="0" fontId="15" fillId="0" borderId="10" xfId="0" applyFont="1" applyBorder="1" applyAlignment="1">
      <alignment horizontal="right" vertical="top" wrapText="1"/>
    </xf>
    <xf numFmtId="0" fontId="0" fillId="0" borderId="56" xfId="0" applyFill="1" applyBorder="1"/>
    <xf numFmtId="14" fontId="0" fillId="0" borderId="53" xfId="0" applyNumberFormat="1" applyBorder="1" applyAlignment="1"/>
    <xf numFmtId="0" fontId="9" fillId="0" borderId="26" xfId="1" applyFont="1" applyBorder="1" applyAlignment="1">
      <alignment horizontal="center"/>
    </xf>
    <xf numFmtId="0" fontId="0" fillId="0" borderId="46" xfId="0" applyFill="1" applyBorder="1"/>
    <xf numFmtId="0" fontId="0" fillId="0" borderId="53" xfId="0" applyBorder="1"/>
    <xf numFmtId="0" fontId="11" fillId="0" borderId="53" xfId="0" applyFont="1" applyBorder="1" applyAlignment="1">
      <alignment wrapText="1"/>
    </xf>
    <xf numFmtId="0" fontId="9" fillId="0" borderId="2" xfId="1" applyFont="1" applyBorder="1" applyAlignment="1">
      <alignment horizontal="center" wrapText="1"/>
    </xf>
    <xf numFmtId="0" fontId="3" fillId="0" borderId="53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0" fillId="0" borderId="39" xfId="0" applyFont="1" applyFill="1" applyBorder="1"/>
    <xf numFmtId="0" fontId="0" fillId="0" borderId="12" xfId="0" applyBorder="1"/>
    <xf numFmtId="0" fontId="0" fillId="0" borderId="25" xfId="0" applyBorder="1" applyAlignment="1">
      <alignment horizontal="left" vertical="top"/>
    </xf>
    <xf numFmtId="0" fontId="9" fillId="0" borderId="34" xfId="1" applyFont="1" applyBorder="1" applyAlignment="1">
      <alignment horizontal="center"/>
    </xf>
    <xf numFmtId="0" fontId="0" fillId="0" borderId="30" xfId="0" applyFont="1" applyFill="1" applyBorder="1"/>
    <xf numFmtId="0" fontId="0" fillId="2" borderId="26" xfId="0" applyFill="1" applyBorder="1" applyAlignment="1">
      <alignment vertical="top"/>
    </xf>
    <xf numFmtId="0" fontId="0" fillId="2" borderId="53" xfId="0" applyFill="1" applyBorder="1" applyAlignment="1">
      <alignment vertical="top"/>
    </xf>
    <xf numFmtId="0" fontId="0" fillId="2" borderId="25" xfId="0" applyFill="1" applyBorder="1" applyAlignment="1">
      <alignment vertical="top"/>
    </xf>
    <xf numFmtId="0" fontId="0" fillId="0" borderId="43" xfId="0" applyFill="1" applyBorder="1"/>
    <xf numFmtId="0" fontId="0" fillId="0" borderId="18" xfId="0" applyFill="1" applyBorder="1"/>
    <xf numFmtId="0" fontId="9" fillId="0" borderId="25" xfId="1" applyFont="1" applyBorder="1" applyAlignment="1">
      <alignment horizontal="center" vertical="top"/>
    </xf>
    <xf numFmtId="0" fontId="0" fillId="0" borderId="61" xfId="0" applyBorder="1"/>
    <xf numFmtId="49" fontId="17" fillId="0" borderId="26" xfId="0" applyNumberFormat="1" applyFont="1" applyBorder="1" applyAlignment="1">
      <alignment vertical="top" wrapText="1"/>
    </xf>
    <xf numFmtId="0" fontId="11" fillId="0" borderId="21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0" fillId="0" borderId="53" xfId="0" applyBorder="1" applyAlignment="1">
      <alignment vertical="top"/>
    </xf>
    <xf numFmtId="0" fontId="11" fillId="0" borderId="32" xfId="0" applyFont="1" applyBorder="1" applyAlignment="1">
      <alignment horizontal="center"/>
    </xf>
    <xf numFmtId="0" fontId="0" fillId="0" borderId="26" xfId="0" applyBorder="1" applyAlignment="1">
      <alignment vertical="top"/>
    </xf>
    <xf numFmtId="0" fontId="0" fillId="0" borderId="9" xfId="0" applyBorder="1"/>
    <xf numFmtId="49" fontId="17" fillId="0" borderId="53" xfId="0" applyNumberFormat="1" applyFont="1" applyBorder="1" applyAlignment="1">
      <alignment vertical="top" wrapText="1"/>
    </xf>
    <xf numFmtId="0" fontId="11" fillId="0" borderId="26" xfId="0" applyFont="1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6" fillId="0" borderId="53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0" fillId="0" borderId="25" xfId="0" applyBorder="1" applyAlignment="1"/>
    <xf numFmtId="0" fontId="9" fillId="0" borderId="53" xfId="1" applyFont="1" applyBorder="1" applyAlignment="1">
      <alignment horizontal="center" vertical="top"/>
    </xf>
    <xf numFmtId="14" fontId="0" fillId="0" borderId="26" xfId="0" applyNumberFormat="1" applyFill="1" applyBorder="1"/>
    <xf numFmtId="0" fontId="0" fillId="0" borderId="31" xfId="0" applyBorder="1"/>
    <xf numFmtId="0" fontId="0" fillId="0" borderId="30" xfId="0" applyBorder="1"/>
    <xf numFmtId="0" fontId="0" fillId="0" borderId="69" xfId="0" applyFill="1" applyBorder="1" applyAlignment="1">
      <alignment horizontal="right"/>
    </xf>
    <xf numFmtId="0" fontId="0" fillId="0" borderId="41" xfId="0" applyBorder="1" applyAlignment="1">
      <alignment vertical="center"/>
    </xf>
    <xf numFmtId="0" fontId="0" fillId="0" borderId="57" xfId="0" applyFill="1" applyBorder="1"/>
    <xf numFmtId="0" fontId="0" fillId="0" borderId="52" xfId="0" applyFill="1" applyBorder="1"/>
    <xf numFmtId="49" fontId="0" fillId="0" borderId="51" xfId="0" applyNumberFormat="1" applyBorder="1"/>
    <xf numFmtId="0" fontId="2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53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0" fillId="0" borderId="53" xfId="0" applyBorder="1" applyAlignment="1"/>
    <xf numFmtId="0" fontId="11" fillId="0" borderId="25" xfId="0" applyFont="1" applyBorder="1" applyAlignment="1">
      <alignment horizontal="center"/>
    </xf>
    <xf numFmtId="0" fontId="5" fillId="0" borderId="53" xfId="0" applyFont="1" applyBorder="1" applyAlignment="1">
      <alignment horizontal="center"/>
    </xf>
    <xf numFmtId="0" fontId="0" fillId="0" borderId="54" xfId="0" applyFill="1" applyBorder="1"/>
    <xf numFmtId="0" fontId="8" fillId="0" borderId="6" xfId="1" applyFont="1" applyBorder="1" applyAlignment="1">
      <alignment horizontal="right" vertical="top"/>
    </xf>
    <xf numFmtId="0" fontId="2" fillId="0" borderId="34" xfId="0" applyFont="1" applyBorder="1" applyAlignment="1">
      <alignment horizontal="center"/>
    </xf>
    <xf numFmtId="0" fontId="0" fillId="0" borderId="46" xfId="0" applyBorder="1" applyAlignment="1"/>
    <xf numFmtId="0" fontId="0" fillId="0" borderId="53" xfId="0" applyBorder="1" applyAlignment="1">
      <alignment vertical="top"/>
    </xf>
    <xf numFmtId="0" fontId="0" fillId="0" borderId="17" xfId="0" applyBorder="1" applyAlignment="1">
      <alignment vertical="top"/>
    </xf>
    <xf numFmtId="0" fontId="11" fillId="0" borderId="25" xfId="0" applyFont="1" applyBorder="1" applyAlignment="1">
      <alignment horizontal="center"/>
    </xf>
    <xf numFmtId="0" fontId="8" fillId="0" borderId="17" xfId="1" applyFont="1" applyBorder="1" applyAlignment="1">
      <alignment horizontal="right" vertical="top"/>
    </xf>
    <xf numFmtId="0" fontId="20" fillId="0" borderId="26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9" fillId="0" borderId="53" xfId="1" applyFont="1" applyBorder="1" applyAlignment="1">
      <alignment horizontal="center" vertical="center"/>
    </xf>
    <xf numFmtId="49" fontId="17" fillId="0" borderId="34" xfId="0" applyNumberFormat="1" applyFont="1" applyBorder="1" applyAlignment="1">
      <alignment vertical="top" wrapText="1"/>
    </xf>
    <xf numFmtId="0" fontId="9" fillId="0" borderId="23" xfId="1" applyFont="1" applyFill="1" applyBorder="1" applyAlignment="1">
      <alignment horizontal="center"/>
    </xf>
    <xf numFmtId="0" fontId="9" fillId="0" borderId="7" xfId="1" applyFont="1" applyBorder="1" applyAlignment="1">
      <alignment horizontal="center"/>
    </xf>
    <xf numFmtId="0" fontId="0" fillId="0" borderId="60" xfId="0" applyBorder="1"/>
    <xf numFmtId="0" fontId="0" fillId="0" borderId="29" xfId="0" applyFill="1" applyBorder="1" applyAlignment="1">
      <alignment horizontal="right"/>
    </xf>
    <xf numFmtId="0" fontId="0" fillId="0" borderId="60" xfId="0" applyFill="1" applyBorder="1" applyAlignment="1">
      <alignment horizontal="right"/>
    </xf>
    <xf numFmtId="0" fontId="0" fillId="0" borderId="69" xfId="0" applyBorder="1" applyAlignment="1">
      <alignment horizontal="right"/>
    </xf>
    <xf numFmtId="0" fontId="0" fillId="0" borderId="29" xfId="0" applyBorder="1" applyAlignment="1">
      <alignment horizontal="right"/>
    </xf>
    <xf numFmtId="0" fontId="9" fillId="0" borderId="26" xfId="1" applyFont="1" applyFill="1" applyBorder="1" applyAlignment="1">
      <alignment horizontal="center"/>
    </xf>
    <xf numFmtId="49" fontId="20" fillId="0" borderId="26" xfId="0" applyNumberFormat="1" applyFont="1" applyBorder="1" applyAlignment="1">
      <alignment vertical="top" wrapText="1"/>
    </xf>
    <xf numFmtId="4" fontId="0" fillId="0" borderId="69" xfId="0" applyNumberFormat="1" applyBorder="1"/>
    <xf numFmtId="4" fontId="0" fillId="0" borderId="60" xfId="0" applyNumberFormat="1" applyBorder="1"/>
    <xf numFmtId="4" fontId="0" fillId="0" borderId="71" xfId="0" applyNumberFormat="1" applyBorder="1"/>
    <xf numFmtId="4" fontId="0" fillId="0" borderId="69" xfId="0" applyNumberFormat="1" applyFill="1" applyBorder="1"/>
    <xf numFmtId="4" fontId="0" fillId="0" borderId="10" xfId="0" applyNumberFormat="1" applyBorder="1"/>
    <xf numFmtId="0" fontId="0" fillId="0" borderId="69" xfId="0" applyBorder="1"/>
    <xf numFmtId="4" fontId="0" fillId="0" borderId="71" xfId="0" applyNumberFormat="1" applyFill="1" applyBorder="1"/>
    <xf numFmtId="0" fontId="0" fillId="0" borderId="49" xfId="0" applyBorder="1"/>
    <xf numFmtId="0" fontId="0" fillId="0" borderId="22" xfId="0" applyFill="1" applyBorder="1"/>
    <xf numFmtId="0" fontId="0" fillId="0" borderId="11" xfId="0" applyFill="1" applyBorder="1"/>
    <xf numFmtId="0" fontId="0" fillId="0" borderId="31" xfId="0" applyFill="1" applyBorder="1"/>
    <xf numFmtId="4" fontId="0" fillId="0" borderId="17" xfId="0" applyNumberFormat="1" applyBorder="1"/>
    <xf numFmtId="4" fontId="0" fillId="0" borderId="72" xfId="0" applyNumberFormat="1" applyBorder="1"/>
    <xf numFmtId="4" fontId="0" fillId="0" borderId="59" xfId="0" applyNumberFormat="1" applyBorder="1"/>
    <xf numFmtId="4" fontId="0" fillId="0" borderId="62" xfId="0" applyNumberFormat="1" applyBorder="1"/>
    <xf numFmtId="4" fontId="0" fillId="0" borderId="62" xfId="0" applyNumberFormat="1" applyFill="1" applyBorder="1"/>
    <xf numFmtId="0" fontId="0" fillId="0" borderId="57" xfId="0" applyBorder="1" applyAlignment="1"/>
    <xf numFmtId="0" fontId="0" fillId="0" borderId="46" xfId="0" applyFont="1" applyFill="1" applyBorder="1"/>
    <xf numFmtId="0" fontId="0" fillId="0" borderId="71" xfId="0" applyFill="1" applyBorder="1" applyAlignment="1">
      <alignment horizontal="right"/>
    </xf>
    <xf numFmtId="0" fontId="0" fillId="0" borderId="60" xfId="0" applyBorder="1" applyAlignment="1">
      <alignment horizontal="right"/>
    </xf>
    <xf numFmtId="0" fontId="0" fillId="0" borderId="49" xfId="0" applyBorder="1" applyAlignment="1">
      <alignment horizontal="right"/>
    </xf>
    <xf numFmtId="0" fontId="0" fillId="0" borderId="51" xfId="0" applyFont="1" applyFill="1" applyBorder="1"/>
    <xf numFmtId="4" fontId="0" fillId="0" borderId="37" xfId="0" applyNumberFormat="1" applyBorder="1"/>
    <xf numFmtId="0" fontId="0" fillId="0" borderId="54" xfId="0" applyFill="1" applyBorder="1" applyAlignment="1">
      <alignment vertical="top"/>
    </xf>
    <xf numFmtId="0" fontId="0" fillId="0" borderId="4" xfId="0" applyBorder="1" applyAlignment="1">
      <alignment horizontal="right"/>
    </xf>
    <xf numFmtId="0" fontId="0" fillId="0" borderId="10" xfId="0" applyFill="1" applyBorder="1" applyAlignment="1">
      <alignment horizontal="right"/>
    </xf>
    <xf numFmtId="0" fontId="0" fillId="0" borderId="6" xfId="0" applyFill="1" applyBorder="1" applyAlignment="1">
      <alignment horizontal="right"/>
    </xf>
    <xf numFmtId="4" fontId="0" fillId="0" borderId="73" xfId="0" applyNumberFormat="1" applyBorder="1"/>
    <xf numFmtId="4" fontId="0" fillId="0" borderId="66" xfId="0" applyNumberFormat="1" applyBorder="1"/>
    <xf numFmtId="4" fontId="0" fillId="0" borderId="38" xfId="0" applyNumberFormat="1" applyBorder="1"/>
    <xf numFmtId="4" fontId="0" fillId="0" borderId="48" xfId="0" applyNumberFormat="1" applyFill="1" applyBorder="1"/>
    <xf numFmtId="4" fontId="0" fillId="0" borderId="61" xfId="0" applyNumberFormat="1" applyBorder="1"/>
    <xf numFmtId="4" fontId="0" fillId="0" borderId="70" xfId="0" applyNumberFormat="1" applyBorder="1"/>
    <xf numFmtId="4" fontId="0" fillId="0" borderId="63" xfId="0" applyNumberFormat="1" applyBorder="1"/>
    <xf numFmtId="4" fontId="0" fillId="0" borderId="61" xfId="0" applyNumberFormat="1" applyFill="1" applyBorder="1"/>
    <xf numFmtId="0" fontId="0" fillId="0" borderId="63" xfId="0" applyFill="1" applyBorder="1"/>
    <xf numFmtId="4" fontId="0" fillId="0" borderId="63" xfId="0" applyNumberFormat="1" applyFill="1" applyBorder="1"/>
    <xf numFmtId="0" fontId="0" fillId="0" borderId="63" xfId="0" applyBorder="1"/>
    <xf numFmtId="0" fontId="0" fillId="0" borderId="34" xfId="0" applyBorder="1" applyAlignment="1">
      <alignment vertical="top"/>
    </xf>
    <xf numFmtId="0" fontId="0" fillId="0" borderId="71" xfId="0" applyFill="1" applyBorder="1"/>
    <xf numFmtId="0" fontId="0" fillId="2" borderId="0" xfId="0" applyFill="1" applyBorder="1" applyAlignment="1">
      <alignment vertical="top"/>
    </xf>
    <xf numFmtId="0" fontId="0" fillId="2" borderId="10" xfId="0" applyFill="1" applyBorder="1" applyAlignment="1">
      <alignment vertical="top"/>
    </xf>
    <xf numFmtId="0" fontId="0" fillId="2" borderId="17" xfId="0" applyFill="1" applyBorder="1" applyAlignment="1">
      <alignment vertical="top"/>
    </xf>
    <xf numFmtId="0" fontId="0" fillId="0" borderId="41" xfId="0" applyBorder="1"/>
    <xf numFmtId="49" fontId="11" fillId="0" borderId="51" xfId="0" applyNumberFormat="1" applyFont="1" applyBorder="1"/>
    <xf numFmtId="0" fontId="0" fillId="0" borderId="66" xfId="0" applyBorder="1"/>
    <xf numFmtId="0" fontId="11" fillId="0" borderId="3" xfId="0" applyFont="1" applyBorder="1" applyAlignment="1">
      <alignment wrapText="1"/>
    </xf>
    <xf numFmtId="0" fontId="20" fillId="0" borderId="4" xfId="0" applyFont="1" applyBorder="1" applyAlignment="1">
      <alignment horizontal="center"/>
    </xf>
    <xf numFmtId="0" fontId="0" fillId="0" borderId="35" xfId="0" applyBorder="1" applyAlignment="1">
      <alignment vertical="center"/>
    </xf>
    <xf numFmtId="0" fontId="9" fillId="0" borderId="53" xfId="1" applyFont="1" applyFill="1" applyBorder="1" applyAlignment="1">
      <alignment horizontal="center"/>
    </xf>
    <xf numFmtId="0" fontId="0" fillId="0" borderId="13" xfId="0" applyBorder="1"/>
    <xf numFmtId="0" fontId="0" fillId="0" borderId="30" xfId="0" applyBorder="1" applyAlignment="1"/>
    <xf numFmtId="4" fontId="0" fillId="0" borderId="67" xfId="0" applyNumberFormat="1" applyBorder="1"/>
    <xf numFmtId="4" fontId="0" fillId="0" borderId="45" xfId="0" applyNumberFormat="1" applyBorder="1"/>
    <xf numFmtId="0" fontId="0" fillId="0" borderId="44" xfId="0" applyBorder="1"/>
    <xf numFmtId="0" fontId="0" fillId="0" borderId="67" xfId="0" applyBorder="1"/>
    <xf numFmtId="0" fontId="0" fillId="0" borderId="45" xfId="0" applyBorder="1"/>
    <xf numFmtId="4" fontId="0" fillId="0" borderId="59" xfId="0" applyNumberFormat="1" applyFill="1" applyBorder="1"/>
    <xf numFmtId="4" fontId="0" fillId="0" borderId="70" xfId="0" applyNumberFormat="1" applyFill="1" applyBorder="1"/>
    <xf numFmtId="0" fontId="0" fillId="0" borderId="59" xfId="0" applyBorder="1" applyAlignment="1">
      <alignment horizontal="center" vertical="top"/>
    </xf>
    <xf numFmtId="0" fontId="0" fillId="0" borderId="25" xfId="0" applyBorder="1" applyAlignment="1">
      <alignment horizontal="right"/>
    </xf>
    <xf numFmtId="4" fontId="0" fillId="0" borderId="64" xfId="0" applyNumberFormat="1" applyBorder="1"/>
    <xf numFmtId="0" fontId="0" fillId="0" borderId="29" xfId="0" applyFill="1" applyBorder="1"/>
    <xf numFmtId="4" fontId="0" fillId="0" borderId="44" xfId="0" applyNumberFormat="1" applyBorder="1"/>
    <xf numFmtId="0" fontId="9" fillId="0" borderId="59" xfId="1" applyFont="1" applyFill="1" applyBorder="1" applyAlignment="1">
      <alignment horizontal="center"/>
    </xf>
    <xf numFmtId="0" fontId="0" fillId="0" borderId="43" xfId="0" applyBorder="1" applyAlignment="1">
      <alignment vertical="top"/>
    </xf>
    <xf numFmtId="0" fontId="0" fillId="0" borderId="43" xfId="0" applyBorder="1"/>
    <xf numFmtId="0" fontId="0" fillId="0" borderId="17" xfId="0" applyBorder="1" applyAlignment="1"/>
    <xf numFmtId="0" fontId="0" fillId="0" borderId="69" xfId="0" applyBorder="1" applyAlignment="1">
      <alignment vertical="top"/>
    </xf>
    <xf numFmtId="14" fontId="0" fillId="0" borderId="56" xfId="0" applyNumberFormat="1" applyBorder="1"/>
    <xf numFmtId="4" fontId="0" fillId="0" borderId="58" xfId="0" applyNumberFormat="1" applyFill="1" applyBorder="1"/>
    <xf numFmtId="4" fontId="0" fillId="0" borderId="14" xfId="0" applyNumberFormat="1" applyBorder="1"/>
    <xf numFmtId="0" fontId="0" fillId="0" borderId="33" xfId="0" applyBorder="1"/>
    <xf numFmtId="0" fontId="0" fillId="0" borderId="28" xfId="0" applyFill="1" applyBorder="1"/>
    <xf numFmtId="0" fontId="0" fillId="0" borderId="35" xfId="0" applyBorder="1"/>
    <xf numFmtId="0" fontId="0" fillId="0" borderId="3" xfId="0" applyFill="1" applyBorder="1" applyAlignment="1"/>
    <xf numFmtId="0" fontId="9" fillId="0" borderId="6" xfId="1" applyFont="1" applyBorder="1" applyAlignment="1">
      <alignment horizontal="center"/>
    </xf>
    <xf numFmtId="0" fontId="9" fillId="0" borderId="26" xfId="1" applyFont="1" applyBorder="1" applyAlignment="1">
      <alignment horizontal="center" vertical="top"/>
    </xf>
    <xf numFmtId="49" fontId="20" fillId="0" borderId="26" xfId="0" applyNumberFormat="1" applyFont="1" applyBorder="1" applyAlignment="1">
      <alignment horizontal="center" vertical="center"/>
    </xf>
    <xf numFmtId="0" fontId="11" fillId="0" borderId="53" xfId="0" applyFont="1" applyBorder="1" applyAlignment="1"/>
    <xf numFmtId="49" fontId="20" fillId="0" borderId="25" xfId="0" applyNumberFormat="1" applyFont="1" applyBorder="1" applyAlignment="1">
      <alignment vertical="top"/>
    </xf>
    <xf numFmtId="49" fontId="20" fillId="0" borderId="53" xfId="0" applyNumberFormat="1" applyFont="1" applyBorder="1" applyAlignment="1">
      <alignment vertical="top"/>
    </xf>
    <xf numFmtId="0" fontId="0" fillId="0" borderId="49" xfId="0" applyBorder="1" applyAlignment="1"/>
    <xf numFmtId="0" fontId="0" fillId="0" borderId="13" xfId="0" applyBorder="1"/>
    <xf numFmtId="0" fontId="0" fillId="0" borderId="52" xfId="0" applyBorder="1"/>
    <xf numFmtId="0" fontId="11" fillId="0" borderId="25" xfId="0" applyFont="1" applyBorder="1" applyAlignment="1">
      <alignment horizontal="center"/>
    </xf>
    <xf numFmtId="0" fontId="9" fillId="0" borderId="53" xfId="1" applyFont="1" applyBorder="1" applyAlignment="1">
      <alignment horizontal="center" vertical="top"/>
    </xf>
    <xf numFmtId="4" fontId="0" fillId="0" borderId="66" xfId="0" applyNumberFormat="1" applyFill="1" applyBorder="1"/>
    <xf numFmtId="4" fontId="0" fillId="0" borderId="45" xfId="0" applyNumberFormat="1" applyFill="1" applyBorder="1"/>
    <xf numFmtId="0" fontId="0" fillId="0" borderId="70" xfId="0" applyFill="1" applyBorder="1" applyAlignment="1">
      <alignment horizontal="right"/>
    </xf>
    <xf numFmtId="0" fontId="11" fillId="0" borderId="8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0" fillId="0" borderId="24" xfId="0" applyBorder="1"/>
    <xf numFmtId="0" fontId="0" fillId="0" borderId="21" xfId="0" applyFill="1" applyBorder="1"/>
    <xf numFmtId="0" fontId="0" fillId="0" borderId="15" xfId="0" applyFill="1" applyBorder="1"/>
    <xf numFmtId="0" fontId="9" fillId="0" borderId="41" xfId="1" applyFont="1" applyFill="1" applyBorder="1" applyAlignment="1">
      <alignment horizontal="center"/>
    </xf>
    <xf numFmtId="4" fontId="0" fillId="0" borderId="67" xfId="0" applyNumberFormat="1" applyFill="1" applyBorder="1"/>
    <xf numFmtId="4" fontId="0" fillId="0" borderId="44" xfId="0" applyNumberFormat="1" applyFill="1" applyBorder="1"/>
    <xf numFmtId="4" fontId="0" fillId="0" borderId="73" xfId="0" applyNumberFormat="1" applyFill="1" applyBorder="1"/>
    <xf numFmtId="0" fontId="9" fillId="0" borderId="26" xfId="1" applyFont="1" applyFill="1" applyBorder="1" applyAlignment="1">
      <alignment horizontal="center" wrapText="1"/>
    </xf>
    <xf numFmtId="0" fontId="9" fillId="0" borderId="25" xfId="1" applyFont="1" applyBorder="1" applyAlignment="1">
      <alignment horizontal="center" wrapText="1"/>
    </xf>
    <xf numFmtId="0" fontId="0" fillId="0" borderId="62" xfId="0" applyFill="1" applyBorder="1"/>
    <xf numFmtId="4" fontId="0" fillId="0" borderId="18" xfId="0" applyNumberFormat="1" applyFill="1" applyBorder="1"/>
    <xf numFmtId="0" fontId="0" fillId="0" borderId="60" xfId="0" applyFill="1" applyBorder="1"/>
    <xf numFmtId="0" fontId="0" fillId="0" borderId="73" xfId="0" applyBorder="1"/>
    <xf numFmtId="0" fontId="9" fillId="0" borderId="35" xfId="1" applyFont="1" applyBorder="1" applyAlignment="1">
      <alignment horizontal="right"/>
    </xf>
    <xf numFmtId="0" fontId="9" fillId="0" borderId="25" xfId="1" applyFont="1" applyBorder="1" applyAlignment="1"/>
    <xf numFmtId="0" fontId="0" fillId="0" borderId="40" xfId="0" applyBorder="1" applyAlignment="1">
      <alignment vertical="top"/>
    </xf>
    <xf numFmtId="4" fontId="0" fillId="2" borderId="62" xfId="0" applyNumberFormat="1" applyFill="1" applyBorder="1"/>
    <xf numFmtId="0" fontId="0" fillId="0" borderId="50" xfId="0" applyBorder="1"/>
    <xf numFmtId="0" fontId="11" fillId="0" borderId="26" xfId="0" applyFont="1" applyBorder="1" applyAlignment="1">
      <alignment vertical="center"/>
    </xf>
    <xf numFmtId="0" fontId="0" fillId="0" borderId="61" xfId="0" applyBorder="1" applyAlignment="1">
      <alignment horizontal="center" vertical="top"/>
    </xf>
    <xf numFmtId="4" fontId="0" fillId="0" borderId="43" xfId="0" applyNumberFormat="1" applyBorder="1"/>
    <xf numFmtId="4" fontId="0" fillId="0" borderId="6" xfId="0" applyNumberFormat="1" applyBorder="1"/>
    <xf numFmtId="4" fontId="0" fillId="0" borderId="74" xfId="0" applyNumberFormat="1" applyBorder="1"/>
    <xf numFmtId="4" fontId="0" fillId="0" borderId="65" xfId="0" applyNumberFormat="1" applyBorder="1"/>
    <xf numFmtId="0" fontId="0" fillId="0" borderId="74" xfId="0" applyFill="1" applyBorder="1"/>
    <xf numFmtId="0" fontId="0" fillId="0" borderId="65" xfId="0" applyFill="1" applyBorder="1"/>
    <xf numFmtId="0" fontId="0" fillId="0" borderId="46" xfId="0" applyFill="1" applyBorder="1" applyAlignment="1">
      <alignment horizontal="left"/>
    </xf>
    <xf numFmtId="0" fontId="0" fillId="0" borderId="56" xfId="0" applyBorder="1"/>
    <xf numFmtId="0" fontId="0" fillId="0" borderId="9" xfId="0" applyBorder="1" applyAlignment="1">
      <alignment horizontal="center" vertical="top"/>
    </xf>
    <xf numFmtId="49" fontId="19" fillId="0" borderId="46" xfId="0" applyNumberFormat="1" applyFont="1" applyBorder="1" applyAlignment="1">
      <alignment horizontal="center" vertical="center" wrapText="1"/>
    </xf>
    <xf numFmtId="49" fontId="11" fillId="0" borderId="64" xfId="0" applyNumberFormat="1" applyFont="1" applyBorder="1" applyAlignment="1">
      <alignment horizontal="center" vertical="center" wrapText="1"/>
    </xf>
    <xf numFmtId="49" fontId="11" fillId="0" borderId="69" xfId="0" applyNumberFormat="1" applyFont="1" applyBorder="1" applyAlignment="1">
      <alignment horizontal="center" vertical="center" wrapText="1"/>
    </xf>
    <xf numFmtId="0" fontId="0" fillId="0" borderId="60" xfId="0" applyBorder="1" applyAlignment="1">
      <alignment wrapText="1"/>
    </xf>
    <xf numFmtId="0" fontId="0" fillId="0" borderId="69" xfId="0" applyBorder="1" applyAlignment="1">
      <alignment wrapText="1"/>
    </xf>
    <xf numFmtId="49" fontId="0" fillId="0" borderId="56" xfId="0" applyNumberFormat="1" applyBorder="1"/>
    <xf numFmtId="49" fontId="0" fillId="0" borderId="46" xfId="0" applyNumberFormat="1" applyBorder="1"/>
    <xf numFmtId="0" fontId="0" fillId="0" borderId="4" xfId="0" applyBorder="1"/>
    <xf numFmtId="0" fontId="11" fillId="0" borderId="3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4" fontId="0" fillId="0" borderId="75" xfId="0" applyNumberFormat="1" applyBorder="1"/>
    <xf numFmtId="0" fontId="0" fillId="0" borderId="73" xfId="0" applyFill="1" applyBorder="1"/>
    <xf numFmtId="0" fontId="0" fillId="0" borderId="66" xfId="0" applyFill="1" applyBorder="1"/>
    <xf numFmtId="4" fontId="0" fillId="0" borderId="72" xfId="0" applyNumberFormat="1" applyFill="1" applyBorder="1"/>
    <xf numFmtId="4" fontId="0" fillId="0" borderId="34" xfId="0" applyNumberFormat="1" applyFill="1" applyBorder="1"/>
    <xf numFmtId="0" fontId="0" fillId="0" borderId="56" xfId="0" applyFont="1" applyFill="1" applyBorder="1"/>
    <xf numFmtId="0" fontId="11" fillId="0" borderId="10" xfId="0" applyFont="1" applyBorder="1" applyAlignment="1">
      <alignment vertical="top"/>
    </xf>
    <xf numFmtId="49" fontId="20" fillId="0" borderId="26" xfId="0" applyNumberFormat="1" applyFont="1" applyBorder="1" applyAlignment="1">
      <alignment vertical="center" wrapText="1"/>
    </xf>
    <xf numFmtId="0" fontId="0" fillId="2" borderId="43" xfId="0" applyFill="1" applyBorder="1"/>
    <xf numFmtId="0" fontId="0" fillId="2" borderId="49" xfId="0" applyFill="1" applyBorder="1" applyAlignment="1">
      <alignment horizontal="right"/>
    </xf>
    <xf numFmtId="0" fontId="0" fillId="2" borderId="9" xfId="0" applyFill="1" applyBorder="1"/>
    <xf numFmtId="0" fontId="0" fillId="2" borderId="29" xfId="0" applyFill="1" applyBorder="1" applyAlignment="1">
      <alignment horizontal="right"/>
    </xf>
    <xf numFmtId="4" fontId="0" fillId="2" borderId="63" xfId="0" applyNumberFormat="1" applyFill="1" applyBorder="1"/>
    <xf numFmtId="0" fontId="0" fillId="0" borderId="19" xfId="0" applyFill="1" applyBorder="1"/>
    <xf numFmtId="0" fontId="11" fillId="0" borderId="33" xfId="0" applyFont="1" applyBorder="1" applyAlignment="1">
      <alignment vertical="center"/>
    </xf>
    <xf numFmtId="4" fontId="22" fillId="0" borderId="25" xfId="0" applyNumberFormat="1" applyFont="1" applyBorder="1"/>
    <xf numFmtId="4" fontId="22" fillId="0" borderId="18" xfId="0" applyNumberFormat="1" applyFont="1" applyBorder="1"/>
    <xf numFmtId="4" fontId="23" fillId="0" borderId="25" xfId="0" applyNumberFormat="1" applyFont="1" applyBorder="1"/>
    <xf numFmtId="4" fontId="22" fillId="0" borderId="18" xfId="0" applyNumberFormat="1" applyFont="1" applyFill="1" applyBorder="1"/>
    <xf numFmtId="0" fontId="11" fillId="0" borderId="21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1" fillId="0" borderId="26" xfId="0" applyFont="1" applyBorder="1" applyAlignment="1">
      <alignment horizontal="center"/>
    </xf>
    <xf numFmtId="0" fontId="0" fillId="0" borderId="38" xfId="0" applyBorder="1" applyAlignment="1"/>
    <xf numFmtId="49" fontId="0" fillId="0" borderId="26" xfId="0" applyNumberFormat="1" applyBorder="1" applyAlignment="1">
      <alignment vertical="top"/>
    </xf>
    <xf numFmtId="49" fontId="0" fillId="0" borderId="53" xfId="0" applyNumberFormat="1" applyBorder="1" applyAlignment="1">
      <alignment vertical="top"/>
    </xf>
    <xf numFmtId="0" fontId="1" fillId="0" borderId="26" xfId="0" applyFont="1" applyBorder="1" applyAlignment="1">
      <alignment horizontal="center"/>
    </xf>
    <xf numFmtId="0" fontId="0" fillId="0" borderId="22" xfId="0" applyBorder="1"/>
    <xf numFmtId="49" fontId="20" fillId="0" borderId="2" xfId="0" applyNumberFormat="1" applyFont="1" applyBorder="1" applyAlignment="1">
      <alignment vertical="top" wrapText="1"/>
    </xf>
    <xf numFmtId="4" fontId="22" fillId="0" borderId="53" xfId="0" applyNumberFormat="1" applyFont="1" applyBorder="1"/>
    <xf numFmtId="4" fontId="22" fillId="0" borderId="15" xfId="0" applyNumberFormat="1" applyFont="1" applyBorder="1"/>
    <xf numFmtId="4" fontId="22" fillId="0" borderId="25" xfId="0" applyNumberFormat="1" applyFont="1" applyBorder="1" applyAlignment="1">
      <alignment horizontal="right"/>
    </xf>
    <xf numFmtId="4" fontId="22" fillId="0" borderId="18" xfId="0" applyNumberFormat="1" applyFont="1" applyBorder="1" applyAlignment="1">
      <alignment horizontal="right" vertical="center"/>
    </xf>
    <xf numFmtId="4" fontId="22" fillId="0" borderId="26" xfId="0" applyNumberFormat="1" applyFont="1" applyBorder="1"/>
    <xf numFmtId="49" fontId="20" fillId="0" borderId="26" xfId="0" applyNumberFormat="1" applyFont="1" applyBorder="1" applyAlignment="1">
      <alignment vertical="top" wrapText="1"/>
    </xf>
    <xf numFmtId="49" fontId="0" fillId="0" borderId="25" xfId="0" applyNumberFormat="1" applyBorder="1" applyAlignment="1">
      <alignment vertical="top"/>
    </xf>
    <xf numFmtId="4" fontId="22" fillId="0" borderId="26" xfId="0" applyNumberFormat="1" applyFont="1" applyFill="1" applyBorder="1"/>
    <xf numFmtId="0" fontId="0" fillId="0" borderId="29" xfId="0" applyBorder="1" applyAlignment="1">
      <alignment vertical="top"/>
    </xf>
    <xf numFmtId="0" fontId="0" fillId="0" borderId="44" xfId="0" applyFill="1" applyBorder="1"/>
    <xf numFmtId="49" fontId="20" fillId="0" borderId="5" xfId="0" applyNumberFormat="1" applyFont="1" applyBorder="1" applyAlignment="1">
      <alignment vertical="top" wrapText="1"/>
    </xf>
    <xf numFmtId="14" fontId="0" fillId="0" borderId="32" xfId="0" applyNumberFormat="1" applyBorder="1"/>
    <xf numFmtId="4" fontId="22" fillId="0" borderId="14" xfId="0" applyNumberFormat="1" applyFont="1" applyBorder="1"/>
    <xf numFmtId="0" fontId="8" fillId="0" borderId="12" xfId="0" applyFont="1" applyBorder="1" applyAlignment="1">
      <alignment horizontal="right"/>
    </xf>
    <xf numFmtId="0" fontId="0" fillId="0" borderId="25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53" xfId="0" applyBorder="1" applyAlignment="1"/>
    <xf numFmtId="0" fontId="0" fillId="0" borderId="5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51" xfId="0" applyBorder="1" applyAlignment="1">
      <alignment vertical="center"/>
    </xf>
    <xf numFmtId="0" fontId="0" fillId="0" borderId="57" xfId="0" applyBorder="1"/>
    <xf numFmtId="0" fontId="0" fillId="0" borderId="56" xfId="0" applyBorder="1"/>
    <xf numFmtId="0" fontId="0" fillId="0" borderId="26" xfId="0" applyBorder="1" applyAlignment="1">
      <alignment vertical="center"/>
    </xf>
    <xf numFmtId="0" fontId="0" fillId="0" borderId="53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46" xfId="0" applyBorder="1"/>
    <xf numFmtId="0" fontId="0" fillId="0" borderId="70" xfId="0" applyBorder="1"/>
    <xf numFmtId="0" fontId="0" fillId="0" borderId="62" xfId="0" applyBorder="1"/>
    <xf numFmtId="0" fontId="11" fillId="0" borderId="60" xfId="0" applyFont="1" applyBorder="1" applyAlignment="1">
      <alignment vertical="top"/>
    </xf>
    <xf numFmtId="0" fontId="11" fillId="0" borderId="64" xfId="0" applyFont="1" applyBorder="1" applyAlignment="1">
      <alignment vertical="top"/>
    </xf>
    <xf numFmtId="0" fontId="11" fillId="0" borderId="26" xfId="0" applyFont="1" applyBorder="1" applyAlignment="1">
      <alignment vertical="top"/>
    </xf>
    <xf numFmtId="0" fontId="0" fillId="0" borderId="10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9" xfId="0" applyBorder="1"/>
    <xf numFmtId="0" fontId="0" fillId="0" borderId="54" xfId="0" applyBorder="1"/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11" fillId="0" borderId="0" xfId="0" applyFont="1" applyBorder="1" applyAlignment="1">
      <alignment horizontal="right"/>
    </xf>
    <xf numFmtId="0" fontId="11" fillId="0" borderId="26" xfId="0" applyFont="1" applyBorder="1" applyAlignment="1">
      <alignment horizontal="center" vertical="center" wrapText="1"/>
    </xf>
    <xf numFmtId="0" fontId="0" fillId="0" borderId="72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9" xfId="0" applyBorder="1" applyAlignment="1"/>
    <xf numFmtId="0" fontId="0" fillId="0" borderId="25" xfId="0" applyBorder="1" applyAlignment="1"/>
    <xf numFmtId="0" fontId="11" fillId="0" borderId="53" xfId="0" applyFont="1" applyBorder="1" applyAlignment="1">
      <alignment horizontal="center" vertical="center" wrapText="1"/>
    </xf>
    <xf numFmtId="0" fontId="0" fillId="0" borderId="53" xfId="0" applyBorder="1" applyAlignment="1"/>
    <xf numFmtId="4" fontId="0" fillId="2" borderId="72" xfId="0" applyNumberFormat="1" applyFill="1" applyBorder="1"/>
    <xf numFmtId="4" fontId="0" fillId="2" borderId="65" xfId="0" applyNumberFormat="1" applyFill="1" applyBorder="1"/>
    <xf numFmtId="0" fontId="0" fillId="0" borderId="3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" xfId="0" applyFill="1" applyBorder="1"/>
    <xf numFmtId="0" fontId="0" fillId="0" borderId="70" xfId="0" applyBorder="1" applyAlignment="1">
      <alignment horizontal="center" vertical="top"/>
    </xf>
    <xf numFmtId="49" fontId="11" fillId="0" borderId="57" xfId="0" applyNumberFormat="1" applyFont="1" applyBorder="1" applyAlignment="1">
      <alignment horizontal="center" vertical="center" wrapText="1"/>
    </xf>
    <xf numFmtId="0" fontId="0" fillId="0" borderId="54" xfId="0" applyBorder="1"/>
    <xf numFmtId="4" fontId="22" fillId="0" borderId="32" xfId="0" applyNumberFormat="1" applyFont="1" applyBorder="1"/>
    <xf numFmtId="0" fontId="0" fillId="0" borderId="25" xfId="0" applyBorder="1" applyAlignment="1"/>
    <xf numFmtId="0" fontId="6" fillId="0" borderId="17" xfId="0" applyFont="1" applyBorder="1" applyAlignment="1">
      <alignment horizontal="center" vertical="top"/>
    </xf>
    <xf numFmtId="0" fontId="0" fillId="0" borderId="38" xfId="0" applyFill="1" applyBorder="1" applyAlignment="1">
      <alignment horizontal="right"/>
    </xf>
    <xf numFmtId="0" fontId="0" fillId="0" borderId="44" xfId="0" applyBorder="1" applyAlignment="1">
      <alignment horizontal="right"/>
    </xf>
    <xf numFmtId="49" fontId="20" fillId="0" borderId="34" xfId="0" applyNumberFormat="1" applyFont="1" applyBorder="1" applyAlignment="1">
      <alignment vertical="top"/>
    </xf>
    <xf numFmtId="49" fontId="20" fillId="0" borderId="32" xfId="0" applyNumberFormat="1" applyFont="1" applyBorder="1" applyAlignment="1">
      <alignment vertical="top" wrapText="1"/>
    </xf>
    <xf numFmtId="0" fontId="0" fillId="0" borderId="70" xfId="0" applyBorder="1"/>
    <xf numFmtId="0" fontId="0" fillId="0" borderId="62" xfId="0" applyBorder="1"/>
    <xf numFmtId="14" fontId="0" fillId="0" borderId="10" xfId="0" applyNumberFormat="1" applyBorder="1"/>
    <xf numFmtId="14" fontId="0" fillId="0" borderId="17" xfId="0" applyNumberFormat="1" applyBorder="1"/>
    <xf numFmtId="4" fontId="0" fillId="0" borderId="32" xfId="0" applyNumberFormat="1" applyFill="1" applyBorder="1"/>
    <xf numFmtId="49" fontId="20" fillId="0" borderId="26" xfId="0" applyNumberFormat="1" applyFont="1" applyBorder="1" applyAlignment="1">
      <alignment vertical="top" wrapText="1"/>
    </xf>
    <xf numFmtId="4" fontId="0" fillId="0" borderId="43" xfId="0" applyNumberFormat="1" applyFill="1" applyBorder="1"/>
    <xf numFmtId="4" fontId="22" fillId="0" borderId="21" xfId="0" applyNumberFormat="1" applyFont="1" applyBorder="1"/>
    <xf numFmtId="0" fontId="0" fillId="0" borderId="71" xfId="0" applyBorder="1"/>
    <xf numFmtId="4" fontId="24" fillId="0" borderId="18" xfId="0" applyNumberFormat="1" applyFont="1" applyBorder="1"/>
    <xf numFmtId="0" fontId="0" fillId="0" borderId="45" xfId="0" applyFill="1" applyBorder="1"/>
    <xf numFmtId="0" fontId="0" fillId="0" borderId="39" xfId="0" applyFill="1" applyBorder="1" applyAlignment="1">
      <alignment horizontal="right"/>
    </xf>
    <xf numFmtId="49" fontId="19" fillId="0" borderId="17" xfId="0" applyNumberFormat="1" applyFont="1" applyBorder="1" applyAlignment="1">
      <alignment horizontal="center" vertical="center" wrapText="1"/>
    </xf>
    <xf numFmtId="49" fontId="19" fillId="0" borderId="34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vertical="top"/>
    </xf>
    <xf numFmtId="0" fontId="11" fillId="0" borderId="17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0" fillId="0" borderId="53" xfId="0" applyBorder="1" applyAlignment="1">
      <alignment vertical="top"/>
    </xf>
    <xf numFmtId="0" fontId="0" fillId="0" borderId="26" xfId="0" applyBorder="1" applyAlignment="1">
      <alignment vertical="top"/>
    </xf>
    <xf numFmtId="0" fontId="11" fillId="0" borderId="34" xfId="0" applyFont="1" applyBorder="1" applyAlignment="1">
      <alignment horizontal="center"/>
    </xf>
    <xf numFmtId="0" fontId="0" fillId="0" borderId="9" xfId="0" applyBorder="1"/>
    <xf numFmtId="0" fontId="0" fillId="0" borderId="56" xfId="0" applyBorder="1"/>
    <xf numFmtId="0" fontId="11" fillId="0" borderId="6" xfId="0" applyFont="1" applyBorder="1" applyAlignment="1">
      <alignment horizontal="center"/>
    </xf>
    <xf numFmtId="0" fontId="11" fillId="0" borderId="35" xfId="0" applyFont="1" applyBorder="1" applyAlignment="1">
      <alignment horizontal="center"/>
    </xf>
    <xf numFmtId="0" fontId="11" fillId="0" borderId="26" xfId="0" applyFont="1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49" fontId="17" fillId="0" borderId="53" xfId="0" applyNumberFormat="1" applyFont="1" applyBorder="1" applyAlignment="1">
      <alignment vertical="top" wrapText="1"/>
    </xf>
    <xf numFmtId="0" fontId="11" fillId="0" borderId="53" xfId="0" applyFont="1" applyBorder="1" applyAlignment="1">
      <alignment horizontal="center" vertical="top"/>
    </xf>
    <xf numFmtId="0" fontId="11" fillId="0" borderId="25" xfId="0" applyFont="1" applyBorder="1" applyAlignment="1">
      <alignment horizontal="center" vertical="top"/>
    </xf>
    <xf numFmtId="49" fontId="20" fillId="0" borderId="26" xfId="0" applyNumberFormat="1" applyFont="1" applyBorder="1" applyAlignment="1">
      <alignment vertical="top" wrapText="1"/>
    </xf>
    <xf numFmtId="49" fontId="20" fillId="0" borderId="53" xfId="0" applyNumberFormat="1" applyFont="1" applyBorder="1" applyAlignment="1">
      <alignment vertical="top" wrapText="1"/>
    </xf>
    <xf numFmtId="0" fontId="0" fillId="0" borderId="25" xfId="0" applyBorder="1" applyAlignment="1"/>
    <xf numFmtId="0" fontId="11" fillId="0" borderId="26" xfId="0" applyFont="1" applyBorder="1" applyAlignment="1">
      <alignment horizontal="center"/>
    </xf>
    <xf numFmtId="0" fontId="2" fillId="0" borderId="53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0" fillId="0" borderId="57" xfId="0" applyBorder="1"/>
    <xf numFmtId="0" fontId="0" fillId="0" borderId="9" xfId="0" applyBorder="1" applyAlignment="1">
      <alignment vertical="top"/>
    </xf>
    <xf numFmtId="4" fontId="0" fillId="2" borderId="9" xfId="0" applyNumberFormat="1" applyFill="1" applyBorder="1"/>
    <xf numFmtId="0" fontId="0" fillId="0" borderId="47" xfId="0" applyBorder="1"/>
    <xf numFmtId="0" fontId="0" fillId="0" borderId="5" xfId="0" applyBorder="1" applyAlignment="1">
      <alignment vertical="top"/>
    </xf>
    <xf numFmtId="0" fontId="0" fillId="0" borderId="56" xfId="0" applyBorder="1"/>
    <xf numFmtId="0" fontId="0" fillId="0" borderId="9" xfId="0" applyBorder="1"/>
    <xf numFmtId="0" fontId="0" fillId="0" borderId="70" xfId="0" applyBorder="1"/>
    <xf numFmtId="0" fontId="0" fillId="0" borderId="62" xfId="0" applyBorder="1"/>
    <xf numFmtId="0" fontId="0" fillId="0" borderId="53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46" xfId="0" applyBorder="1"/>
    <xf numFmtId="0" fontId="0" fillId="0" borderId="46" xfId="0" applyBorder="1"/>
    <xf numFmtId="0" fontId="11" fillId="0" borderId="1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0" fillId="0" borderId="38" xfId="0" applyFill="1" applyBorder="1" applyAlignment="1">
      <alignment horizontal="left"/>
    </xf>
    <xf numFmtId="0" fontId="0" fillId="0" borderId="74" xfId="0" applyFill="1" applyBorder="1" applyAlignment="1">
      <alignment horizontal="right"/>
    </xf>
    <xf numFmtId="0" fontId="5" fillId="0" borderId="17" xfId="0" applyFont="1" applyBorder="1" applyAlignment="1">
      <alignment horizontal="center"/>
    </xf>
    <xf numFmtId="0" fontId="0" fillId="0" borderId="37" xfId="0" applyBorder="1"/>
    <xf numFmtId="0" fontId="0" fillId="0" borderId="58" xfId="0" applyFill="1" applyBorder="1"/>
    <xf numFmtId="0" fontId="0" fillId="0" borderId="58" xfId="0" applyBorder="1"/>
    <xf numFmtId="0" fontId="0" fillId="0" borderId="70" xfId="0" applyBorder="1" applyAlignment="1">
      <alignment vertical="top"/>
    </xf>
    <xf numFmtId="4" fontId="22" fillId="0" borderId="26" xfId="0" applyNumberFormat="1" applyFont="1" applyBorder="1" applyAlignment="1">
      <alignment horizontal="right" vertical="center"/>
    </xf>
    <xf numFmtId="0" fontId="0" fillId="0" borderId="55" xfId="0" applyFill="1" applyBorder="1"/>
    <xf numFmtId="4" fontId="0" fillId="2" borderId="53" xfId="0" applyNumberFormat="1" applyFill="1" applyBorder="1"/>
    <xf numFmtId="0" fontId="0" fillId="2" borderId="6" xfId="0" applyFill="1" applyBorder="1" applyAlignment="1">
      <alignment vertical="top"/>
    </xf>
    <xf numFmtId="0" fontId="0" fillId="0" borderId="40" xfId="0" applyFill="1" applyBorder="1"/>
    <xf numFmtId="0" fontId="0" fillId="0" borderId="53" xfId="0" applyBorder="1" applyAlignment="1">
      <alignment horizontal="right"/>
    </xf>
    <xf numFmtId="0" fontId="0" fillId="0" borderId="53" xfId="0" applyBorder="1" applyAlignment="1">
      <alignment vertical="top"/>
    </xf>
    <xf numFmtId="0" fontId="0" fillId="0" borderId="26" xfId="0" applyBorder="1" applyAlignment="1">
      <alignment vertical="top"/>
    </xf>
    <xf numFmtId="0" fontId="0" fillId="0" borderId="25" xfId="0" applyBorder="1" applyAlignment="1">
      <alignment vertical="top"/>
    </xf>
    <xf numFmtId="0" fontId="0" fillId="0" borderId="72" xfId="0" applyBorder="1" applyAlignment="1">
      <alignment vertical="top"/>
    </xf>
    <xf numFmtId="0" fontId="0" fillId="0" borderId="9" xfId="0" applyBorder="1" applyAlignment="1"/>
    <xf numFmtId="0" fontId="0" fillId="0" borderId="17" xfId="0" applyBorder="1" applyAlignment="1">
      <alignment vertical="top"/>
    </xf>
    <xf numFmtId="0" fontId="0" fillId="0" borderId="6" xfId="0" applyBorder="1" applyAlignment="1">
      <alignment vertical="top"/>
    </xf>
    <xf numFmtId="0" fontId="11" fillId="0" borderId="0" xfId="0" applyFont="1" applyBorder="1" applyAlignment="1">
      <alignment horizontal="right"/>
    </xf>
    <xf numFmtId="0" fontId="11" fillId="0" borderId="26" xfId="0" applyFont="1" applyBorder="1" applyAlignment="1">
      <alignment horizontal="center" vertical="center" wrapText="1"/>
    </xf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0" borderId="1" xfId="0" applyBorder="1" applyAlignment="1">
      <alignment vertical="center"/>
    </xf>
    <xf numFmtId="0" fontId="0" fillId="0" borderId="56" xfId="0" applyBorder="1"/>
    <xf numFmtId="0" fontId="0" fillId="0" borderId="54" xfId="0" applyBorder="1"/>
    <xf numFmtId="0" fontId="0" fillId="0" borderId="26" xfId="0" applyBorder="1" applyAlignment="1">
      <alignment vertical="center"/>
    </xf>
    <xf numFmtId="0" fontId="0" fillId="0" borderId="53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9" xfId="0" applyBorder="1"/>
    <xf numFmtId="0" fontId="11" fillId="0" borderId="33" xfId="0" applyFont="1" applyBorder="1" applyAlignment="1">
      <alignment vertical="center"/>
    </xf>
    <xf numFmtId="0" fontId="0" fillId="0" borderId="70" xfId="0" applyBorder="1"/>
    <xf numFmtId="0" fontId="0" fillId="0" borderId="51" xfId="0" applyBorder="1" applyAlignment="1">
      <alignment vertical="center"/>
    </xf>
    <xf numFmtId="0" fontId="11" fillId="0" borderId="60" xfId="0" applyFont="1" applyBorder="1" applyAlignment="1">
      <alignment vertical="top"/>
    </xf>
    <xf numFmtId="0" fontId="11" fillId="0" borderId="64" xfId="0" applyFont="1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25" xfId="0" applyBorder="1" applyAlignment="1"/>
    <xf numFmtId="0" fontId="11" fillId="0" borderId="53" xfId="0" applyFont="1" applyBorder="1" applyAlignment="1">
      <alignment horizontal="center" vertical="center" wrapText="1"/>
    </xf>
    <xf numFmtId="0" fontId="0" fillId="0" borderId="13" xfId="0" applyBorder="1" applyAlignment="1">
      <alignment vertical="top"/>
    </xf>
    <xf numFmtId="0" fontId="11" fillId="0" borderId="10" xfId="0" applyFont="1" applyBorder="1" applyAlignment="1">
      <alignment vertical="top"/>
    </xf>
    <xf numFmtId="0" fontId="0" fillId="0" borderId="10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2" borderId="26" xfId="0" applyFill="1" applyBorder="1"/>
    <xf numFmtId="0" fontId="0" fillId="2" borderId="53" xfId="0" applyFill="1" applyBorder="1"/>
    <xf numFmtId="0" fontId="0" fillId="0" borderId="26" xfId="0" applyBorder="1" applyAlignment="1">
      <alignment vertical="center"/>
    </xf>
    <xf numFmtId="0" fontId="0" fillId="0" borderId="53" xfId="0" applyBorder="1" applyAlignment="1">
      <alignment vertical="center"/>
    </xf>
    <xf numFmtId="0" fontId="0" fillId="0" borderId="25" xfId="0" applyBorder="1" applyAlignment="1">
      <alignment vertical="center"/>
    </xf>
    <xf numFmtId="0" fontId="11" fillId="0" borderId="33" xfId="0" applyFont="1" applyBorder="1" applyAlignment="1">
      <alignment vertical="center"/>
    </xf>
    <xf numFmtId="4" fontId="0" fillId="0" borderId="48" xfId="0" applyNumberFormat="1" applyBorder="1"/>
    <xf numFmtId="0" fontId="0" fillId="0" borderId="77" xfId="0" applyBorder="1"/>
    <xf numFmtId="4" fontId="22" fillId="0" borderId="35" xfId="0" applyNumberFormat="1" applyFont="1" applyBorder="1"/>
    <xf numFmtId="4" fontId="0" fillId="0" borderId="38" xfId="0" applyNumberFormat="1" applyFill="1" applyBorder="1"/>
    <xf numFmtId="4" fontId="0" fillId="0" borderId="42" xfId="0" applyNumberFormat="1" applyBorder="1"/>
    <xf numFmtId="0" fontId="0" fillId="0" borderId="76" xfId="0" applyBorder="1"/>
    <xf numFmtId="0" fontId="0" fillId="0" borderId="9" xfId="0" applyBorder="1"/>
    <xf numFmtId="49" fontId="20" fillId="0" borderId="3" xfId="0" applyNumberFormat="1" applyFont="1" applyBorder="1" applyAlignment="1">
      <alignment vertical="top" wrapText="1"/>
    </xf>
    <xf numFmtId="0" fontId="11" fillId="0" borderId="2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26" xfId="0" applyFont="1" applyBorder="1" applyAlignment="1">
      <alignment vertical="top"/>
    </xf>
    <xf numFmtId="0" fontId="0" fillId="0" borderId="9" xfId="0" applyBorder="1"/>
    <xf numFmtId="0" fontId="11" fillId="0" borderId="20" xfId="0" applyFont="1" applyBorder="1" applyAlignment="1">
      <alignment vertical="center" wrapText="1"/>
    </xf>
    <xf numFmtId="0" fontId="11" fillId="0" borderId="20" xfId="0" applyFont="1" applyBorder="1" applyAlignment="1">
      <alignment vertical="top" wrapText="1"/>
    </xf>
    <xf numFmtId="0" fontId="11" fillId="0" borderId="19" xfId="0" applyFont="1" applyBorder="1" applyAlignment="1">
      <alignment vertical="top" wrapText="1"/>
    </xf>
    <xf numFmtId="0" fontId="11" fillId="0" borderId="53" xfId="0" applyFont="1" applyBorder="1" applyAlignment="1">
      <alignment vertical="center"/>
    </xf>
    <xf numFmtId="0" fontId="11" fillId="0" borderId="25" xfId="0" applyFont="1" applyBorder="1" applyAlignment="1">
      <alignment vertical="center"/>
    </xf>
    <xf numFmtId="0" fontId="11" fillId="0" borderId="19" xfId="0" applyFont="1" applyBorder="1" applyAlignment="1">
      <alignment vertical="center"/>
    </xf>
    <xf numFmtId="0" fontId="0" fillId="0" borderId="33" xfId="0" applyFill="1" applyBorder="1"/>
    <xf numFmtId="0" fontId="11" fillId="0" borderId="26" xfId="0" applyFont="1" applyBorder="1" applyAlignment="1">
      <alignment horizontal="center"/>
    </xf>
    <xf numFmtId="0" fontId="0" fillId="0" borderId="41" xfId="0" applyBorder="1" applyAlignment="1">
      <alignment horizontal="right"/>
    </xf>
    <xf numFmtId="0" fontId="11" fillId="0" borderId="20" xfId="0" applyFont="1" applyBorder="1" applyAlignment="1">
      <alignment vertical="top"/>
    </xf>
    <xf numFmtId="0" fontId="0" fillId="0" borderId="9" xfId="0" applyBorder="1"/>
    <xf numFmtId="0" fontId="11" fillId="0" borderId="53" xfId="0" applyFont="1" applyBorder="1" applyAlignment="1">
      <alignment vertical="top"/>
    </xf>
    <xf numFmtId="0" fontId="0" fillId="0" borderId="17" xfId="0" applyBorder="1" applyAlignment="1">
      <alignment vertical="center"/>
    </xf>
    <xf numFmtId="0" fontId="11" fillId="0" borderId="10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0" fillId="0" borderId="9" xfId="0" applyBorder="1"/>
    <xf numFmtId="0" fontId="11" fillId="0" borderId="17" xfId="0" applyFont="1" applyBorder="1" applyAlignment="1">
      <alignment horizontal="center"/>
    </xf>
    <xf numFmtId="0" fontId="0" fillId="0" borderId="8" xfId="0" applyBorder="1"/>
    <xf numFmtId="0" fontId="0" fillId="0" borderId="2" xfId="0" applyBorder="1"/>
    <xf numFmtId="4" fontId="0" fillId="0" borderId="22" xfId="0" applyNumberFormat="1" applyFill="1" applyBorder="1"/>
    <xf numFmtId="0" fontId="0" fillId="2" borderId="25" xfId="0" applyFill="1" applyBorder="1"/>
    <xf numFmtId="0" fontId="0" fillId="2" borderId="10" xfId="0" applyFill="1" applyBorder="1"/>
    <xf numFmtId="49" fontId="0" fillId="0" borderId="34" xfId="0" applyNumberFormat="1" applyBorder="1" applyAlignment="1">
      <alignment vertical="top"/>
    </xf>
    <xf numFmtId="0" fontId="0" fillId="0" borderId="25" xfId="0" applyBorder="1" applyAlignment="1">
      <alignment horizontal="center" vertical="top"/>
    </xf>
    <xf numFmtId="0" fontId="0" fillId="0" borderId="26" xfId="0" applyBorder="1" applyAlignment="1">
      <alignment vertical="top"/>
    </xf>
    <xf numFmtId="0" fontId="11" fillId="0" borderId="26" xfId="0" applyFont="1" applyBorder="1" applyAlignment="1"/>
    <xf numFmtId="0" fontId="0" fillId="0" borderId="25" xfId="0" applyBorder="1" applyAlignment="1"/>
    <xf numFmtId="0" fontId="11" fillId="0" borderId="25" xfId="0" applyFont="1" applyBorder="1" applyAlignment="1"/>
    <xf numFmtId="0" fontId="0" fillId="0" borderId="10" xfId="0" applyBorder="1" applyAlignment="1">
      <alignment horizontal="center" vertical="top"/>
    </xf>
    <xf numFmtId="0" fontId="11" fillId="0" borderId="32" xfId="0" applyFont="1" applyBorder="1" applyAlignment="1"/>
    <xf numFmtId="0" fontId="11" fillId="0" borderId="32" xfId="0" applyFont="1" applyBorder="1"/>
    <xf numFmtId="4" fontId="0" fillId="0" borderId="2" xfId="0" applyNumberFormat="1" applyFill="1" applyBorder="1"/>
    <xf numFmtId="4" fontId="22" fillId="0" borderId="33" xfId="0" applyNumberFormat="1" applyFont="1" applyBorder="1"/>
    <xf numFmtId="0" fontId="0" fillId="0" borderId="19" xfId="0" applyBorder="1" applyAlignment="1">
      <alignment horizontal="right"/>
    </xf>
    <xf numFmtId="4" fontId="0" fillId="0" borderId="78" xfId="0" applyNumberFormat="1" applyBorder="1" applyAlignment="1">
      <alignment horizontal="right"/>
    </xf>
    <xf numFmtId="4" fontId="0" fillId="0" borderId="79" xfId="0" applyNumberFormat="1" applyBorder="1" applyAlignment="1">
      <alignment horizontal="right"/>
    </xf>
    <xf numFmtId="0" fontId="0" fillId="0" borderId="63" xfId="0" applyBorder="1" applyAlignment="1">
      <alignment horizontal="center" vertical="top"/>
    </xf>
    <xf numFmtId="49" fontId="19" fillId="0" borderId="25" xfId="0" applyNumberFormat="1" applyFont="1" applyBorder="1" applyAlignment="1">
      <alignment horizontal="center" vertical="center" wrapText="1"/>
    </xf>
    <xf numFmtId="4" fontId="18" fillId="0" borderId="33" xfId="0" applyNumberFormat="1" applyFont="1" applyBorder="1"/>
    <xf numFmtId="0" fontId="11" fillId="0" borderId="26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0" fillId="0" borderId="56" xfId="0" applyBorder="1"/>
    <xf numFmtId="0" fontId="0" fillId="0" borderId="9" xfId="0" applyBorder="1"/>
    <xf numFmtId="0" fontId="11" fillId="0" borderId="17" xfId="0" applyFont="1" applyBorder="1" applyAlignment="1">
      <alignment horizontal="center"/>
    </xf>
    <xf numFmtId="4" fontId="5" fillId="0" borderId="53" xfId="0" applyNumberFormat="1" applyFont="1" applyBorder="1"/>
    <xf numFmtId="17" fontId="0" fillId="0" borderId="34" xfId="0" applyNumberFormat="1" applyBorder="1"/>
    <xf numFmtId="0" fontId="5" fillId="0" borderId="34" xfId="0" applyFont="1" applyBorder="1" applyAlignment="1">
      <alignment horizontal="center"/>
    </xf>
    <xf numFmtId="0" fontId="0" fillId="0" borderId="26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53" xfId="0" applyBorder="1" applyAlignment="1">
      <alignment vertical="center"/>
    </xf>
    <xf numFmtId="0" fontId="0" fillId="0" borderId="25" xfId="0" applyBorder="1" applyAlignment="1">
      <alignment horizontal="center" vertical="top"/>
    </xf>
    <xf numFmtId="0" fontId="11" fillId="0" borderId="26" xfId="0" applyFont="1" applyBorder="1" applyAlignment="1"/>
    <xf numFmtId="0" fontId="0" fillId="0" borderId="53" xfId="0" applyBorder="1" applyAlignment="1">
      <alignment horizontal="center" vertical="top"/>
    </xf>
    <xf numFmtId="0" fontId="0" fillId="0" borderId="47" xfId="0" applyBorder="1"/>
    <xf numFmtId="0" fontId="11" fillId="0" borderId="25" xfId="0" applyFont="1" applyBorder="1" applyAlignment="1"/>
    <xf numFmtId="0" fontId="0" fillId="0" borderId="6" xfId="0" applyBorder="1" applyAlignment="1">
      <alignment horizontal="center" vertical="top"/>
    </xf>
    <xf numFmtId="17" fontId="0" fillId="0" borderId="53" xfId="0" applyNumberFormat="1" applyBorder="1"/>
    <xf numFmtId="0" fontId="0" fillId="0" borderId="9" xfId="0" applyBorder="1"/>
    <xf numFmtId="0" fontId="11" fillId="0" borderId="26" xfId="0" applyFont="1" applyBorder="1" applyAlignment="1">
      <alignment horizontal="center"/>
    </xf>
    <xf numFmtId="0" fontId="0" fillId="0" borderId="9" xfId="0" applyBorder="1"/>
    <xf numFmtId="0" fontId="0" fillId="2" borderId="32" xfId="0" applyFill="1" applyBorder="1"/>
    <xf numFmtId="0" fontId="0" fillId="2" borderId="9" xfId="0" applyFill="1" applyBorder="1" applyAlignment="1">
      <alignment horizontal="right"/>
    </xf>
    <xf numFmtId="0" fontId="0" fillId="2" borderId="30" xfId="0" applyFill="1" applyBorder="1"/>
    <xf numFmtId="0" fontId="0" fillId="2" borderId="30" xfId="0" applyFill="1" applyBorder="1" applyAlignment="1">
      <alignment horizontal="right"/>
    </xf>
    <xf numFmtId="0" fontId="0" fillId="2" borderId="56" xfId="0" applyFill="1" applyBorder="1"/>
    <xf numFmtId="0" fontId="0" fillId="0" borderId="25" xfId="0" applyBorder="1" applyAlignment="1">
      <alignment vertical="top"/>
    </xf>
    <xf numFmtId="0" fontId="11" fillId="0" borderId="10" xfId="0" applyFont="1" applyBorder="1" applyAlignment="1">
      <alignment horizontal="center"/>
    </xf>
    <xf numFmtId="0" fontId="0" fillId="0" borderId="6" xfId="0" applyBorder="1" applyAlignment="1">
      <alignment vertical="top"/>
    </xf>
    <xf numFmtId="0" fontId="11" fillId="0" borderId="8" xfId="0" applyFont="1" applyBorder="1" applyAlignment="1">
      <alignment vertical="top"/>
    </xf>
    <xf numFmtId="0" fontId="11" fillId="0" borderId="19" xfId="0" applyFont="1" applyBorder="1" applyAlignment="1">
      <alignment vertical="top"/>
    </xf>
    <xf numFmtId="0" fontId="0" fillId="0" borderId="17" xfId="0" applyBorder="1" applyAlignment="1">
      <alignment vertical="top"/>
    </xf>
    <xf numFmtId="0" fontId="0" fillId="0" borderId="47" xfId="0" applyBorder="1"/>
    <xf numFmtId="0" fontId="11" fillId="0" borderId="23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6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0" fillId="0" borderId="56" xfId="0" applyBorder="1"/>
    <xf numFmtId="0" fontId="0" fillId="0" borderId="54" xfId="0" applyBorder="1"/>
    <xf numFmtId="0" fontId="0" fillId="0" borderId="9" xfId="0" applyBorder="1"/>
    <xf numFmtId="0" fontId="11" fillId="0" borderId="26" xfId="0" applyFont="1" applyBorder="1" applyAlignment="1">
      <alignment vertical="top"/>
    </xf>
    <xf numFmtId="0" fontId="11" fillId="0" borderId="53" xfId="0" applyFont="1" applyBorder="1" applyAlignment="1">
      <alignment vertical="top"/>
    </xf>
    <xf numFmtId="0" fontId="0" fillId="0" borderId="53" xfId="0" applyBorder="1" applyAlignment="1">
      <alignment vertical="top"/>
    </xf>
    <xf numFmtId="4" fontId="22" fillId="0" borderId="34" xfId="0" applyNumberFormat="1" applyFont="1" applyBorder="1"/>
    <xf numFmtId="14" fontId="0" fillId="0" borderId="34" xfId="0" applyNumberFormat="1" applyFill="1" applyBorder="1"/>
    <xf numFmtId="0" fontId="11" fillId="0" borderId="33" xfId="0" applyFont="1" applyBorder="1" applyAlignment="1">
      <alignment vertical="top"/>
    </xf>
    <xf numFmtId="0" fontId="11" fillId="0" borderId="34" xfId="0" applyFont="1" applyBorder="1" applyAlignment="1">
      <alignment vertical="top"/>
    </xf>
    <xf numFmtId="0" fontId="11" fillId="0" borderId="26" xfId="0" applyFont="1" applyBorder="1" applyAlignment="1">
      <alignment horizontal="center"/>
    </xf>
    <xf numFmtId="0" fontId="0" fillId="0" borderId="70" xfId="0" applyBorder="1"/>
    <xf numFmtId="0" fontId="0" fillId="0" borderId="62" xfId="0" applyBorder="1"/>
    <xf numFmtId="0" fontId="0" fillId="0" borderId="45" xfId="0" applyFill="1" applyBorder="1" applyAlignment="1">
      <alignment horizontal="right"/>
    </xf>
    <xf numFmtId="0" fontId="9" fillId="0" borderId="1" xfId="1" applyFont="1" applyBorder="1" applyAlignment="1">
      <alignment horizontal="center" vertical="center"/>
    </xf>
    <xf numFmtId="0" fontId="9" fillId="0" borderId="51" xfId="1" applyFont="1" applyBorder="1" applyAlignment="1">
      <alignment horizontal="center" vertical="center"/>
    </xf>
    <xf numFmtId="4" fontId="22" fillId="0" borderId="10" xfId="0" applyNumberFormat="1" applyFont="1" applyBorder="1"/>
    <xf numFmtId="0" fontId="9" fillId="0" borderId="63" xfId="1" applyFont="1" applyFill="1" applyBorder="1" applyAlignment="1">
      <alignment horizontal="center"/>
    </xf>
    <xf numFmtId="0" fontId="0" fillId="0" borderId="9" xfId="0" applyBorder="1"/>
    <xf numFmtId="0" fontId="0" fillId="0" borderId="25" xfId="0" applyBorder="1" applyAlignment="1">
      <alignment vertical="center"/>
    </xf>
    <xf numFmtId="0" fontId="0" fillId="0" borderId="53" xfId="0" applyBorder="1" applyAlignment="1">
      <alignment vertical="center"/>
    </xf>
    <xf numFmtId="0" fontId="0" fillId="0" borderId="9" xfId="0" applyBorder="1"/>
    <xf numFmtId="0" fontId="11" fillId="0" borderId="26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0" fillId="0" borderId="56" xfId="0" applyFill="1" applyBorder="1" applyAlignment="1">
      <alignment horizontal="left"/>
    </xf>
    <xf numFmtId="0" fontId="0" fillId="0" borderId="52" xfId="0" applyFill="1" applyBorder="1" applyAlignment="1">
      <alignment vertical="top"/>
    </xf>
    <xf numFmtId="0" fontId="9" fillId="0" borderId="53" xfId="1" applyFont="1" applyBorder="1" applyAlignment="1">
      <alignment horizontal="center" wrapText="1"/>
    </xf>
    <xf numFmtId="4" fontId="0" fillId="0" borderId="3" xfId="0" applyNumberFormat="1" applyBorder="1"/>
    <xf numFmtId="49" fontId="20" fillId="0" borderId="53" xfId="0" applyNumberFormat="1" applyFont="1" applyBorder="1" applyAlignment="1">
      <alignment horizontal="center" vertical="top" wrapText="1"/>
    </xf>
    <xf numFmtId="49" fontId="20" fillId="0" borderId="32" xfId="0" applyNumberFormat="1" applyFont="1" applyBorder="1" applyAlignment="1">
      <alignment horizontal="center" vertical="top" wrapText="1"/>
    </xf>
    <xf numFmtId="49" fontId="20" fillId="0" borderId="0" xfId="0" applyNumberFormat="1" applyFont="1" applyBorder="1" applyAlignment="1">
      <alignment horizontal="center" vertical="top" wrapText="1"/>
    </xf>
    <xf numFmtId="0" fontId="0" fillId="0" borderId="56" xfId="0" applyBorder="1"/>
    <xf numFmtId="0" fontId="0" fillId="0" borderId="56" xfId="0" applyBorder="1"/>
    <xf numFmtId="0" fontId="0" fillId="0" borderId="56" xfId="0" applyBorder="1"/>
    <xf numFmtId="0" fontId="0" fillId="0" borderId="1" xfId="0" applyBorder="1"/>
    <xf numFmtId="0" fontId="0" fillId="0" borderId="56" xfId="0" applyBorder="1"/>
    <xf numFmtId="0" fontId="11" fillId="0" borderId="26" xfId="0" applyFont="1" applyBorder="1" applyAlignment="1">
      <alignment horizontal="center" vertical="top"/>
    </xf>
    <xf numFmtId="0" fontId="0" fillId="0" borderId="56" xfId="0" applyBorder="1"/>
    <xf numFmtId="0" fontId="0" fillId="0" borderId="40" xfId="0" applyBorder="1"/>
    <xf numFmtId="0" fontId="0" fillId="0" borderId="9" xfId="0" applyBorder="1"/>
    <xf numFmtId="0" fontId="0" fillId="0" borderId="9" xfId="0" applyBorder="1"/>
    <xf numFmtId="0" fontId="0" fillId="0" borderId="17" xfId="0" applyBorder="1" applyAlignment="1">
      <alignment vertical="center"/>
    </xf>
    <xf numFmtId="0" fontId="0" fillId="0" borderId="53" xfId="0" applyBorder="1" applyAlignment="1">
      <alignment vertical="center"/>
    </xf>
    <xf numFmtId="0" fontId="11" fillId="0" borderId="41" xfId="0" applyFont="1" applyBorder="1" applyAlignment="1">
      <alignment horizontal="center" vertical="center"/>
    </xf>
    <xf numFmtId="0" fontId="0" fillId="0" borderId="62" xfId="0" applyBorder="1"/>
    <xf numFmtId="0" fontId="0" fillId="0" borderId="9" xfId="0" applyBorder="1"/>
    <xf numFmtId="0" fontId="0" fillId="0" borderId="42" xfId="0" applyFill="1" applyBorder="1" applyAlignment="1"/>
    <xf numFmtId="0" fontId="0" fillId="0" borderId="38" xfId="0" applyBorder="1" applyAlignment="1">
      <alignment vertical="top"/>
    </xf>
    <xf numFmtId="0" fontId="0" fillId="0" borderId="25" xfId="0" applyBorder="1" applyAlignment="1">
      <alignment vertical="top"/>
    </xf>
    <xf numFmtId="0" fontId="11" fillId="0" borderId="6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0" fillId="0" borderId="62" xfId="0" applyBorder="1"/>
    <xf numFmtId="0" fontId="2" fillId="0" borderId="10" xfId="0" applyFont="1" applyBorder="1" applyAlignment="1">
      <alignment horizontal="center"/>
    </xf>
    <xf numFmtId="0" fontId="9" fillId="0" borderId="68" xfId="1" applyFont="1" applyFill="1" applyBorder="1" applyAlignment="1">
      <alignment horizontal="center"/>
    </xf>
    <xf numFmtId="0" fontId="9" fillId="0" borderId="37" xfId="1" applyFont="1" applyFill="1" applyBorder="1" applyAlignment="1">
      <alignment horizontal="center"/>
    </xf>
    <xf numFmtId="4" fontId="22" fillId="0" borderId="15" xfId="0" applyNumberFormat="1" applyFont="1" applyFill="1" applyBorder="1"/>
    <xf numFmtId="4" fontId="22" fillId="0" borderId="15" xfId="0" applyNumberFormat="1" applyFont="1" applyBorder="1" applyAlignment="1">
      <alignment horizontal="right" vertical="center"/>
    </xf>
    <xf numFmtId="0" fontId="0" fillId="0" borderId="76" xfId="0" applyFill="1" applyBorder="1"/>
    <xf numFmtId="4" fontId="24" fillId="0" borderId="15" xfId="0" applyNumberFormat="1" applyFont="1" applyBorder="1"/>
    <xf numFmtId="4" fontId="2" fillId="0" borderId="26" xfId="0" applyNumberFormat="1" applyFont="1" applyBorder="1"/>
    <xf numFmtId="0" fontId="0" fillId="0" borderId="5" xfId="0" applyFill="1" applyBorder="1" applyAlignment="1">
      <alignment horizontal="right"/>
    </xf>
    <xf numFmtId="0" fontId="0" fillId="0" borderId="56" xfId="0" applyBorder="1"/>
    <xf numFmtId="0" fontId="0" fillId="0" borderId="54" xfId="0" applyBorder="1"/>
    <xf numFmtId="0" fontId="0" fillId="0" borderId="9" xfId="0" applyBorder="1"/>
    <xf numFmtId="0" fontId="0" fillId="0" borderId="70" xfId="0" applyBorder="1"/>
    <xf numFmtId="0" fontId="0" fillId="0" borderId="1" xfId="0" applyFill="1" applyBorder="1" applyAlignment="1"/>
    <xf numFmtId="0" fontId="0" fillId="0" borderId="0" xfId="0" applyFill="1" applyBorder="1" applyAlignment="1">
      <alignment horizontal="right"/>
    </xf>
    <xf numFmtId="0" fontId="0" fillId="0" borderId="42" xfId="0" applyBorder="1" applyAlignment="1">
      <alignment horizontal="left"/>
    </xf>
    <xf numFmtId="0" fontId="0" fillId="0" borderId="43" xfId="0" applyFont="1" applyFill="1" applyBorder="1" applyAlignment="1">
      <alignment horizontal="right"/>
    </xf>
    <xf numFmtId="0" fontId="0" fillId="0" borderId="43" xfId="0" applyFont="1" applyBorder="1"/>
    <xf numFmtId="0" fontId="0" fillId="0" borderId="13" xfId="0" applyFont="1" applyBorder="1" applyAlignment="1">
      <alignment horizontal="right"/>
    </xf>
    <xf numFmtId="0" fontId="0" fillId="0" borderId="13" xfId="0" applyFont="1" applyBorder="1"/>
    <xf numFmtId="0" fontId="0" fillId="0" borderId="9" xfId="0" applyFont="1" applyFill="1" applyBorder="1"/>
    <xf numFmtId="0" fontId="0" fillId="0" borderId="51" xfId="0" applyFill="1" applyBorder="1"/>
    <xf numFmtId="0" fontId="0" fillId="0" borderId="8" xfId="0" applyFill="1" applyBorder="1"/>
    <xf numFmtId="0" fontId="0" fillId="0" borderId="11" xfId="0" applyBorder="1"/>
    <xf numFmtId="0" fontId="0" fillId="0" borderId="33" xfId="0" applyFill="1" applyBorder="1" applyAlignment="1">
      <alignment horizontal="right"/>
    </xf>
    <xf numFmtId="0" fontId="0" fillId="0" borderId="25" xfId="0" applyFill="1" applyBorder="1" applyAlignment="1">
      <alignment horizontal="right"/>
    </xf>
    <xf numFmtId="0" fontId="0" fillId="0" borderId="9" xfId="0" applyBorder="1"/>
    <xf numFmtId="0" fontId="0" fillId="0" borderId="9" xfId="0" applyBorder="1"/>
    <xf numFmtId="0" fontId="0" fillId="0" borderId="56" xfId="0" applyBorder="1" applyAlignment="1">
      <alignment vertical="top"/>
    </xf>
    <xf numFmtId="0" fontId="0" fillId="0" borderId="32" xfId="0" applyBorder="1" applyAlignment="1">
      <alignment horizontal="right"/>
    </xf>
    <xf numFmtId="0" fontId="0" fillId="0" borderId="35" xfId="0" applyFill="1" applyBorder="1" applyAlignment="1">
      <alignment horizontal="right"/>
    </xf>
    <xf numFmtId="0" fontId="11" fillId="0" borderId="53" xfId="0" applyFont="1" applyFill="1" applyBorder="1"/>
    <xf numFmtId="0" fontId="0" fillId="0" borderId="9" xfId="0" applyBorder="1"/>
    <xf numFmtId="0" fontId="0" fillId="0" borderId="48" xfId="0" applyBorder="1" applyAlignment="1">
      <alignment vertical="top"/>
    </xf>
    <xf numFmtId="4" fontId="0" fillId="0" borderId="26" xfId="0" applyNumberFormat="1" applyFill="1" applyBorder="1" applyAlignment="1">
      <alignment vertical="top"/>
    </xf>
    <xf numFmtId="0" fontId="0" fillId="0" borderId="25" xfId="0" applyBorder="1" applyAlignment="1">
      <alignment vertical="top"/>
    </xf>
    <xf numFmtId="0" fontId="11" fillId="0" borderId="10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41" xfId="0" applyFont="1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5" fillId="0" borderId="53" xfId="0" applyFont="1" applyBorder="1" applyAlignment="1">
      <alignment horizontal="center" vertical="top"/>
    </xf>
    <xf numFmtId="0" fontId="0" fillId="0" borderId="25" xfId="0" applyBorder="1" applyAlignment="1">
      <alignment horizontal="center" vertical="top"/>
    </xf>
    <xf numFmtId="0" fontId="11" fillId="0" borderId="26" xfId="0" applyFont="1" applyBorder="1" applyAlignment="1"/>
    <xf numFmtId="0" fontId="0" fillId="0" borderId="25" xfId="0" applyBorder="1" applyAlignment="1"/>
    <xf numFmtId="0" fontId="6" fillId="0" borderId="26" xfId="0" applyFont="1" applyBorder="1" applyAlignment="1">
      <alignment horizontal="center" vertical="top"/>
    </xf>
    <xf numFmtId="0" fontId="6" fillId="0" borderId="25" xfId="0" applyFont="1" applyBorder="1" applyAlignment="1">
      <alignment horizontal="center" vertical="top"/>
    </xf>
    <xf numFmtId="0" fontId="11" fillId="0" borderId="26" xfId="0" applyFont="1" applyBorder="1" applyAlignment="1">
      <alignment horizontal="center"/>
    </xf>
    <xf numFmtId="0" fontId="0" fillId="0" borderId="25" xfId="0" applyBorder="1" applyAlignment="1">
      <alignment horizontal="center"/>
    </xf>
    <xf numFmtId="49" fontId="20" fillId="0" borderId="26" xfId="0" applyNumberFormat="1" applyFont="1" applyBorder="1" applyAlignment="1">
      <alignment vertical="top" wrapText="1"/>
    </xf>
    <xf numFmtId="49" fontId="20" fillId="0" borderId="25" xfId="0" applyNumberFormat="1" applyFont="1" applyBorder="1" applyAlignment="1">
      <alignment vertical="top" wrapText="1"/>
    </xf>
    <xf numFmtId="4" fontId="0" fillId="0" borderId="26" xfId="0" applyNumberFormat="1" applyBorder="1" applyAlignment="1">
      <alignment vertical="top"/>
    </xf>
    <xf numFmtId="0" fontId="0" fillId="0" borderId="53" xfId="0" applyBorder="1" applyAlignment="1">
      <alignment horizontal="center" vertical="top"/>
    </xf>
    <xf numFmtId="14" fontId="11" fillId="0" borderId="21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1" fillId="0" borderId="26" xfId="0" applyFont="1" applyBorder="1" applyAlignment="1">
      <alignment horizontal="center" vertical="top"/>
    </xf>
    <xf numFmtId="0" fontId="6" fillId="0" borderId="53" xfId="0" applyFont="1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6" xfId="0" applyFill="1" applyBorder="1" applyAlignment="1">
      <alignment vertical="top"/>
    </xf>
    <xf numFmtId="0" fontId="0" fillId="0" borderId="10" xfId="0" applyFill="1" applyBorder="1" applyAlignment="1">
      <alignment horizontal="right" vertical="top"/>
    </xf>
    <xf numFmtId="0" fontId="0" fillId="0" borderId="6" xfId="0" applyBorder="1" applyAlignment="1">
      <alignment vertical="top"/>
    </xf>
    <xf numFmtId="0" fontId="11" fillId="0" borderId="53" xfId="0" applyFont="1" applyBorder="1" applyAlignment="1">
      <alignment vertical="top"/>
    </xf>
    <xf numFmtId="0" fontId="11" fillId="0" borderId="25" xfId="0" applyFont="1" applyBorder="1" applyAlignment="1">
      <alignment vertical="top"/>
    </xf>
    <xf numFmtId="0" fontId="11" fillId="0" borderId="0" xfId="0" applyFont="1" applyBorder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0" fillId="0" borderId="17" xfId="0" applyBorder="1" applyAlignment="1">
      <alignment vertical="top"/>
    </xf>
    <xf numFmtId="0" fontId="0" fillId="0" borderId="72" xfId="0" applyBorder="1" applyAlignment="1">
      <alignment vertical="top"/>
    </xf>
    <xf numFmtId="0" fontId="0" fillId="0" borderId="65" xfId="0" applyBorder="1" applyAlignment="1">
      <alignment vertical="top"/>
    </xf>
    <xf numFmtId="0" fontId="0" fillId="0" borderId="10" xfId="0" applyBorder="1" applyAlignment="1">
      <alignment vertical="top"/>
    </xf>
    <xf numFmtId="0" fontId="11" fillId="0" borderId="59" xfId="0" applyFont="1" applyBorder="1" applyAlignment="1">
      <alignment vertical="top"/>
    </xf>
    <xf numFmtId="0" fontId="11" fillId="0" borderId="63" xfId="0" applyFont="1" applyBorder="1" applyAlignment="1">
      <alignment vertical="top"/>
    </xf>
    <xf numFmtId="0" fontId="11" fillId="0" borderId="43" xfId="0" applyFont="1" applyBorder="1" applyAlignment="1">
      <alignment vertical="top"/>
    </xf>
    <xf numFmtId="0" fontId="11" fillId="0" borderId="9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69" xfId="0" applyBorder="1" applyAlignment="1"/>
    <xf numFmtId="0" fontId="0" fillId="0" borderId="9" xfId="0" applyBorder="1" applyAlignment="1"/>
    <xf numFmtId="0" fontId="0" fillId="0" borderId="13" xfId="0" applyBorder="1" applyAlignment="1"/>
    <xf numFmtId="0" fontId="0" fillId="0" borderId="47" xfId="0" applyBorder="1"/>
    <xf numFmtId="0" fontId="0" fillId="0" borderId="39" xfId="0" applyBorder="1"/>
    <xf numFmtId="0" fontId="11" fillId="0" borderId="21" xfId="0" applyFont="1" applyBorder="1" applyAlignment="1">
      <alignment horizontal="center"/>
    </xf>
    <xf numFmtId="0" fontId="11" fillId="2" borderId="51" xfId="0" applyFont="1" applyFill="1" applyBorder="1" applyAlignment="1">
      <alignment vertical="top"/>
    </xf>
    <xf numFmtId="0" fontId="11" fillId="2" borderId="28" xfId="0" applyFont="1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3" xfId="0" applyFill="1" applyBorder="1" applyAlignment="1">
      <alignment vertical="top"/>
    </xf>
    <xf numFmtId="0" fontId="0" fillId="2" borderId="5" xfId="0" applyFill="1" applyBorder="1" applyAlignment="1"/>
    <xf numFmtId="0" fontId="0" fillId="2" borderId="3" xfId="0" applyFill="1" applyBorder="1" applyAlignment="1"/>
    <xf numFmtId="0" fontId="0" fillId="2" borderId="0" xfId="0" applyFill="1" applyBorder="1" applyAlignment="1"/>
    <xf numFmtId="0" fontId="0" fillId="2" borderId="34" xfId="0" applyFill="1" applyBorder="1" applyAlignment="1"/>
    <xf numFmtId="0" fontId="11" fillId="0" borderId="8" xfId="0" applyFont="1" applyBorder="1" applyAlignment="1">
      <alignment vertical="top"/>
    </xf>
    <xf numFmtId="0" fontId="11" fillId="0" borderId="20" xfId="0" applyFont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51" xfId="0" applyBorder="1" applyAlignment="1">
      <alignment vertical="top"/>
    </xf>
    <xf numFmtId="0" fontId="11" fillId="0" borderId="2" xfId="0" applyFont="1" applyBorder="1" applyAlignment="1">
      <alignment vertical="top"/>
    </xf>
    <xf numFmtId="0" fontId="11" fillId="0" borderId="5" xfId="0" applyFont="1" applyBorder="1" applyAlignment="1">
      <alignment vertical="top"/>
    </xf>
    <xf numFmtId="0" fontId="0" fillId="2" borderId="1" xfId="0" applyFill="1" applyBorder="1" applyAlignment="1">
      <alignment vertical="top"/>
    </xf>
    <xf numFmtId="0" fontId="0" fillId="2" borderId="28" xfId="0" applyFill="1" applyBorder="1" applyAlignment="1">
      <alignment vertical="top"/>
    </xf>
    <xf numFmtId="0" fontId="11" fillId="2" borderId="2" xfId="0" applyFont="1" applyFill="1" applyBorder="1" applyAlignment="1">
      <alignment vertical="top"/>
    </xf>
    <xf numFmtId="0" fontId="11" fillId="2" borderId="3" xfId="0" applyFont="1" applyFill="1" applyBorder="1" applyAlignment="1">
      <alignment vertical="top"/>
    </xf>
    <xf numFmtId="0" fontId="0" fillId="0" borderId="28" xfId="0" applyBorder="1" applyAlignment="1">
      <alignment vertical="top"/>
    </xf>
    <xf numFmtId="0" fontId="11" fillId="0" borderId="23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6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0" fillId="0" borderId="54" xfId="0" applyBorder="1" applyAlignment="1">
      <alignment vertical="center"/>
    </xf>
    <xf numFmtId="0" fontId="0" fillId="0" borderId="28" xfId="0" applyBorder="1" applyAlignment="1">
      <alignment vertical="center"/>
    </xf>
    <xf numFmtId="0" fontId="11" fillId="0" borderId="15" xfId="0" applyFont="1" applyBorder="1" applyAlignment="1">
      <alignment horizontal="center"/>
    </xf>
    <xf numFmtId="0" fontId="0" fillId="0" borderId="1" xfId="0" applyBorder="1" applyAlignment="1">
      <alignment vertical="center"/>
    </xf>
    <xf numFmtId="0" fontId="0" fillId="0" borderId="57" xfId="0" applyBorder="1" applyAlignment="1">
      <alignment vertical="center"/>
    </xf>
    <xf numFmtId="0" fontId="11" fillId="0" borderId="23" xfId="0" applyFont="1" applyBorder="1" applyAlignment="1">
      <alignment vertical="top"/>
    </xf>
    <xf numFmtId="0" fontId="11" fillId="0" borderId="4" xfId="0" applyFont="1" applyBorder="1" applyAlignment="1">
      <alignment vertical="top"/>
    </xf>
    <xf numFmtId="0" fontId="11" fillId="0" borderId="7" xfId="0" applyFont="1" applyBorder="1" applyAlignment="1">
      <alignment vertical="top"/>
    </xf>
    <xf numFmtId="0" fontId="0" fillId="0" borderId="57" xfId="0" applyBorder="1" applyAlignment="1">
      <alignment vertical="top"/>
    </xf>
    <xf numFmtId="0" fontId="11" fillId="0" borderId="4" xfId="0" applyFont="1" applyBorder="1" applyAlignment="1"/>
    <xf numFmtId="0" fontId="11" fillId="0" borderId="49" xfId="0" applyFont="1" applyBorder="1" applyAlignment="1"/>
    <xf numFmtId="0" fontId="0" fillId="0" borderId="56" xfId="0" applyBorder="1"/>
    <xf numFmtId="0" fontId="0" fillId="0" borderId="54" xfId="0" applyBorder="1"/>
    <xf numFmtId="0" fontId="0" fillId="0" borderId="9" xfId="0" applyBorder="1"/>
    <xf numFmtId="0" fontId="0" fillId="0" borderId="52" xfId="0" applyBorder="1" applyAlignment="1">
      <alignment vertical="center"/>
    </xf>
    <xf numFmtId="0" fontId="0" fillId="0" borderId="56" xfId="0" applyBorder="1" applyAlignment="1">
      <alignment vertical="center"/>
    </xf>
    <xf numFmtId="0" fontId="0" fillId="0" borderId="46" xfId="0" applyBorder="1" applyAlignment="1">
      <alignment vertical="center"/>
    </xf>
    <xf numFmtId="0" fontId="11" fillId="0" borderId="71" xfId="0" applyFont="1" applyBorder="1" applyAlignment="1">
      <alignment vertical="top"/>
    </xf>
    <xf numFmtId="0" fontId="11" fillId="0" borderId="69" xfId="0" applyFont="1" applyBorder="1" applyAlignment="1">
      <alignment vertical="top"/>
    </xf>
    <xf numFmtId="0" fontId="11" fillId="0" borderId="29" xfId="0" applyFont="1" applyBorder="1" applyAlignment="1">
      <alignment vertical="top"/>
    </xf>
    <xf numFmtId="0" fontId="11" fillId="0" borderId="60" xfId="0" applyFont="1" applyBorder="1" applyAlignment="1">
      <alignment vertical="top"/>
    </xf>
    <xf numFmtId="0" fontId="0" fillId="0" borderId="26" xfId="0" applyBorder="1" applyAlignment="1">
      <alignment vertical="center"/>
    </xf>
    <xf numFmtId="0" fontId="0" fillId="0" borderId="25" xfId="0" applyBorder="1" applyAlignment="1">
      <alignment vertical="center"/>
    </xf>
    <xf numFmtId="0" fontId="11" fillId="0" borderId="64" xfId="0" applyFont="1" applyBorder="1" applyAlignment="1">
      <alignment vertical="top"/>
    </xf>
    <xf numFmtId="0" fontId="11" fillId="0" borderId="74" xfId="0" applyFont="1" applyBorder="1" applyAlignment="1">
      <alignment vertical="top"/>
    </xf>
    <xf numFmtId="0" fontId="0" fillId="0" borderId="10" xfId="0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11" fillId="0" borderId="26" xfId="0" applyFont="1" applyBorder="1" applyAlignment="1">
      <alignment vertical="top"/>
    </xf>
    <xf numFmtId="0" fontId="0" fillId="0" borderId="17" xfId="0" applyBorder="1" applyAlignment="1">
      <alignment vertical="center"/>
    </xf>
    <xf numFmtId="0" fontId="0" fillId="0" borderId="75" xfId="0" applyBorder="1" applyAlignment="1">
      <alignment vertical="center"/>
    </xf>
    <xf numFmtId="0" fontId="11" fillId="0" borderId="53" xfId="0" applyFont="1" applyBorder="1" applyAlignment="1">
      <alignment horizontal="center" vertical="center"/>
    </xf>
    <xf numFmtId="0" fontId="0" fillId="0" borderId="53" xfId="0" applyBorder="1" applyAlignment="1">
      <alignment vertical="center"/>
    </xf>
    <xf numFmtId="0" fontId="11" fillId="0" borderId="41" xfId="0" applyFont="1" applyBorder="1" applyAlignment="1">
      <alignment horizontal="center" vertical="center"/>
    </xf>
    <xf numFmtId="0" fontId="0" fillId="0" borderId="51" xfId="0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32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9" xfId="0" applyFont="1" applyBorder="1" applyAlignment="1">
      <alignment vertical="top"/>
    </xf>
    <xf numFmtId="0" fontId="0" fillId="0" borderId="70" xfId="0" applyBorder="1"/>
    <xf numFmtId="0" fontId="0" fillId="0" borderId="62" xfId="0" applyBorder="1"/>
    <xf numFmtId="0" fontId="11" fillId="0" borderId="21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34" xfId="0" applyFont="1" applyBorder="1" applyAlignment="1">
      <alignment horizontal="center" vertical="top"/>
    </xf>
    <xf numFmtId="0" fontId="11" fillId="0" borderId="35" xfId="0" applyFont="1" applyBorder="1" applyAlignment="1">
      <alignment horizontal="center"/>
    </xf>
    <xf numFmtId="0" fontId="0" fillId="0" borderId="53" xfId="0" applyBorder="1" applyAlignment="1">
      <alignment vertical="top"/>
    </xf>
    <xf numFmtId="0" fontId="0" fillId="0" borderId="73" xfId="0" applyBorder="1" applyAlignment="1">
      <alignment vertical="top"/>
    </xf>
    <xf numFmtId="0" fontId="0" fillId="0" borderId="45" xfId="0" applyBorder="1" applyAlignment="1">
      <alignment vertical="top"/>
    </xf>
    <xf numFmtId="0" fontId="0" fillId="0" borderId="59" xfId="0" applyBorder="1" applyAlignment="1">
      <alignment vertical="top"/>
    </xf>
    <xf numFmtId="0" fontId="0" fillId="0" borderId="63" xfId="0" applyBorder="1" applyAlignment="1">
      <alignment vertical="top"/>
    </xf>
    <xf numFmtId="0" fontId="0" fillId="0" borderId="24" xfId="0" applyBorder="1" applyAlignment="1">
      <alignment vertical="top"/>
    </xf>
    <xf numFmtId="0" fontId="0" fillId="0" borderId="27" xfId="0" applyBorder="1" applyAlignment="1">
      <alignment vertical="top"/>
    </xf>
    <xf numFmtId="0" fontId="11" fillId="0" borderId="21" xfId="0" applyFont="1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0" fontId="11" fillId="0" borderId="17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6" fillId="0" borderId="25" xfId="0" applyFont="1" applyBorder="1" applyAlignment="1">
      <alignment vertical="top" wrapText="1"/>
    </xf>
    <xf numFmtId="0" fontId="11" fillId="0" borderId="34" xfId="0" applyFont="1" applyBorder="1" applyAlignment="1">
      <alignment horizontal="center" wrapText="1"/>
    </xf>
    <xf numFmtId="0" fontId="4" fillId="0" borderId="26" xfId="0" applyFont="1" applyBorder="1" applyAlignment="1">
      <alignment horizontal="left" vertical="top" wrapText="1"/>
    </xf>
    <xf numFmtId="0" fontId="4" fillId="0" borderId="53" xfId="0" applyFont="1" applyBorder="1" applyAlignment="1">
      <alignment horizontal="left" vertical="top" wrapText="1"/>
    </xf>
    <xf numFmtId="0" fontId="4" fillId="0" borderId="25" xfId="0" applyFont="1" applyBorder="1" applyAlignment="1">
      <alignment horizontal="left" vertical="top" wrapText="1"/>
    </xf>
    <xf numFmtId="49" fontId="21" fillId="0" borderId="26" xfId="0" applyNumberFormat="1" applyFont="1" applyBorder="1" applyAlignment="1">
      <alignment vertical="top" wrapText="1"/>
    </xf>
    <xf numFmtId="49" fontId="21" fillId="0" borderId="53" xfId="0" applyNumberFormat="1" applyFont="1" applyBorder="1" applyAlignment="1">
      <alignment vertical="top" wrapText="1"/>
    </xf>
    <xf numFmtId="0" fontId="9" fillId="0" borderId="10" xfId="1" applyFont="1" applyBorder="1" applyAlignment="1">
      <alignment horizontal="center" vertical="top"/>
    </xf>
    <xf numFmtId="0" fontId="9" fillId="0" borderId="17" xfId="1" applyFont="1" applyBorder="1" applyAlignment="1">
      <alignment horizontal="center" vertical="top"/>
    </xf>
    <xf numFmtId="0" fontId="0" fillId="0" borderId="17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49" fontId="21" fillId="0" borderId="41" xfId="0" applyNumberFormat="1" applyFont="1" applyBorder="1" applyAlignment="1">
      <alignment vertical="top" wrapText="1"/>
    </xf>
    <xf numFmtId="0" fontId="16" fillId="0" borderId="35" xfId="0" applyFont="1" applyBorder="1" applyAlignment="1">
      <alignment vertical="top" wrapText="1"/>
    </xf>
    <xf numFmtId="49" fontId="20" fillId="0" borderId="53" xfId="0" applyNumberFormat="1" applyFont="1" applyBorder="1" applyAlignment="1">
      <alignment vertical="top" wrapText="1"/>
    </xf>
    <xf numFmtId="0" fontId="2" fillId="0" borderId="53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  <xf numFmtId="0" fontId="0" fillId="0" borderId="32" xfId="0" applyFill="1" applyBorder="1" applyAlignment="1">
      <alignment horizontal="right" vertical="top"/>
    </xf>
    <xf numFmtId="0" fontId="0" fillId="0" borderId="34" xfId="0" applyBorder="1" applyAlignment="1">
      <alignment horizontal="right" vertical="top"/>
    </xf>
    <xf numFmtId="0" fontId="20" fillId="0" borderId="21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11" fillId="0" borderId="17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49" fontId="21" fillId="0" borderId="8" xfId="0" applyNumberFormat="1" applyFont="1" applyBorder="1" applyAlignment="1">
      <alignment vertical="top" wrapText="1"/>
    </xf>
    <xf numFmtId="49" fontId="21" fillId="0" borderId="20" xfId="0" applyNumberFormat="1" applyFont="1" applyBorder="1" applyAlignment="1">
      <alignment vertical="top" wrapText="1"/>
    </xf>
    <xf numFmtId="0" fontId="16" fillId="0" borderId="19" xfId="0" applyFont="1" applyBorder="1" applyAlignment="1">
      <alignment vertical="top" wrapText="1"/>
    </xf>
    <xf numFmtId="49" fontId="21" fillId="0" borderId="23" xfId="0" applyNumberFormat="1" applyFont="1" applyBorder="1" applyAlignment="1">
      <alignment vertical="top" wrapText="1"/>
    </xf>
    <xf numFmtId="49" fontId="21" fillId="0" borderId="4" xfId="0" applyNumberFormat="1" applyFont="1" applyBorder="1" applyAlignment="1">
      <alignment vertical="top" wrapText="1"/>
    </xf>
    <xf numFmtId="0" fontId="16" fillId="0" borderId="7" xfId="0" applyFont="1" applyBorder="1" applyAlignment="1">
      <alignment vertical="top"/>
    </xf>
    <xf numFmtId="0" fontId="16" fillId="0" borderId="4" xfId="0" applyFont="1" applyBorder="1" applyAlignment="1">
      <alignment vertical="top"/>
    </xf>
    <xf numFmtId="0" fontId="9" fillId="0" borderId="24" xfId="1" applyFont="1" applyBorder="1" applyAlignment="1">
      <alignment horizontal="center" wrapText="1"/>
    </xf>
    <xf numFmtId="0" fontId="0" fillId="0" borderId="27" xfId="0" applyBorder="1" applyAlignment="1">
      <alignment horizontal="center"/>
    </xf>
    <xf numFmtId="0" fontId="9" fillId="0" borderId="21" xfId="1" applyFont="1" applyBorder="1" applyAlignment="1">
      <alignment horizontal="center"/>
    </xf>
    <xf numFmtId="0" fontId="0" fillId="0" borderId="14" xfId="0" applyBorder="1" applyAlignment="1"/>
    <xf numFmtId="49" fontId="21" fillId="0" borderId="26" xfId="0" applyNumberFormat="1" applyFont="1" applyBorder="1" applyAlignment="1">
      <alignment horizontal="center" vertical="top" wrapText="1"/>
    </xf>
    <xf numFmtId="49" fontId="21" fillId="0" borderId="53" xfId="0" applyNumberFormat="1" applyFont="1" applyBorder="1" applyAlignment="1">
      <alignment horizontal="center" vertical="top" wrapText="1"/>
    </xf>
    <xf numFmtId="0" fontId="16" fillId="0" borderId="25" xfId="0" applyFont="1" applyBorder="1" applyAlignment="1">
      <alignment horizontal="center" vertical="top" wrapText="1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0" xfId="0" applyBorder="1" applyAlignment="1">
      <alignment vertical="center"/>
    </xf>
    <xf numFmtId="0" fontId="0" fillId="0" borderId="61" xfId="0" applyBorder="1" applyAlignment="1">
      <alignment vertical="top"/>
    </xf>
    <xf numFmtId="0" fontId="0" fillId="0" borderId="16" xfId="0" applyBorder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1"/>
  <sheetViews>
    <sheetView tabSelected="1" workbookViewId="0">
      <selection activeCell="H7" sqref="H7"/>
    </sheetView>
  </sheetViews>
  <sheetFormatPr defaultRowHeight="15" x14ac:dyDescent="0.25"/>
  <cols>
    <col min="1" max="1" width="4.5703125" customWidth="1"/>
    <col min="2" max="2" width="17.28515625" customWidth="1"/>
    <col min="3" max="3" width="15.28515625" customWidth="1"/>
    <col min="4" max="4" width="12.42578125" customWidth="1"/>
    <col min="5" max="5" width="17.85546875" customWidth="1"/>
    <col min="6" max="6" width="13" customWidth="1"/>
    <col min="7" max="7" width="22.7109375" customWidth="1"/>
    <col min="8" max="8" width="14" customWidth="1"/>
  </cols>
  <sheetData>
    <row r="2" spans="1:12" ht="15.75" x14ac:dyDescent="0.25">
      <c r="A2" s="14"/>
      <c r="B2" s="14"/>
      <c r="C2" s="14"/>
      <c r="D2" s="15" t="s">
        <v>95</v>
      </c>
      <c r="E2" s="15"/>
      <c r="F2" s="14"/>
      <c r="G2" s="16" t="s">
        <v>69</v>
      </c>
    </row>
    <row r="4" spans="1:12" ht="15.75" thickBot="1" x14ac:dyDescent="0.3">
      <c r="H4" s="10"/>
    </row>
    <row r="5" spans="1:12" ht="26.25" x14ac:dyDescent="0.25">
      <c r="A5" s="5" t="s">
        <v>0</v>
      </c>
      <c r="B5" s="2" t="s">
        <v>1</v>
      </c>
      <c r="C5" s="157" t="s">
        <v>28</v>
      </c>
      <c r="D5" s="2" t="s">
        <v>2</v>
      </c>
      <c r="E5" s="3" t="s">
        <v>3</v>
      </c>
      <c r="F5" s="3" t="s">
        <v>12</v>
      </c>
      <c r="G5" s="216" t="s">
        <v>4</v>
      </c>
      <c r="H5" s="223" t="s">
        <v>71</v>
      </c>
    </row>
    <row r="6" spans="1:12" ht="15.75" thickBot="1" x14ac:dyDescent="0.3">
      <c r="A6" s="18" t="s">
        <v>5</v>
      </c>
      <c r="B6" s="4"/>
      <c r="C6" s="4"/>
      <c r="D6" s="4"/>
      <c r="E6" s="4" t="s">
        <v>6</v>
      </c>
      <c r="F6" s="4" t="s">
        <v>11</v>
      </c>
      <c r="G6" s="217" t="s">
        <v>7</v>
      </c>
      <c r="H6" s="83" t="s">
        <v>9</v>
      </c>
    </row>
    <row r="7" spans="1:12" x14ac:dyDescent="0.25">
      <c r="A7" s="153">
        <v>1</v>
      </c>
      <c r="B7" s="10" t="s">
        <v>35</v>
      </c>
      <c r="C7" s="90" t="s">
        <v>93</v>
      </c>
      <c r="D7" s="90" t="s">
        <v>182</v>
      </c>
      <c r="E7" s="17" t="s">
        <v>183</v>
      </c>
      <c r="F7" s="193" t="s">
        <v>88</v>
      </c>
      <c r="G7" s="30" t="s">
        <v>248</v>
      </c>
      <c r="H7" s="47">
        <v>398.1</v>
      </c>
    </row>
    <row r="8" spans="1:12" ht="15.75" thickBot="1" x14ac:dyDescent="0.3">
      <c r="A8" s="83"/>
      <c r="C8" s="155" t="s">
        <v>184</v>
      </c>
      <c r="D8" s="155"/>
      <c r="E8" s="6"/>
      <c r="F8" s="344"/>
      <c r="G8" s="230"/>
      <c r="H8" s="505"/>
    </row>
    <row r="9" spans="1:12" hidden="1" x14ac:dyDescent="0.25">
      <c r="A9" s="153">
        <v>2</v>
      </c>
      <c r="B9" s="172" t="s">
        <v>35</v>
      </c>
      <c r="C9" s="90"/>
      <c r="D9" s="90"/>
      <c r="E9" s="90"/>
      <c r="F9" s="113"/>
      <c r="G9" s="190"/>
      <c r="H9" s="240"/>
    </row>
    <row r="10" spans="1:12" ht="15.75" hidden="1" thickBot="1" x14ac:dyDescent="0.3">
      <c r="A10" s="69"/>
      <c r="B10" s="180"/>
      <c r="C10" s="155"/>
      <c r="D10" s="155"/>
      <c r="E10" s="155"/>
      <c r="F10" s="179"/>
      <c r="G10" s="230"/>
      <c r="H10" s="259"/>
    </row>
    <row r="11" spans="1:12" ht="15.75" thickBot="1" x14ac:dyDescent="0.3">
      <c r="A11" s="726" t="s">
        <v>36</v>
      </c>
      <c r="B11" s="727"/>
      <c r="C11" s="727"/>
      <c r="D11" s="727"/>
      <c r="E11" s="727"/>
      <c r="F11" s="727"/>
      <c r="G11" s="727"/>
      <c r="H11" s="392">
        <f>H7</f>
        <v>398.1</v>
      </c>
    </row>
    <row r="12" spans="1:12" ht="15.75" hidden="1" thickBot="1" x14ac:dyDescent="0.3">
      <c r="A12" s="153">
        <v>1</v>
      </c>
      <c r="B12" s="224" t="s">
        <v>55</v>
      </c>
      <c r="C12" s="90"/>
      <c r="D12" s="90"/>
      <c r="E12" s="90"/>
      <c r="F12" s="193"/>
      <c r="G12" s="30"/>
      <c r="H12" s="64"/>
    </row>
    <row r="13" spans="1:12" ht="15.75" hidden="1" thickBot="1" x14ac:dyDescent="0.3">
      <c r="A13" s="83"/>
      <c r="B13" s="305" t="s">
        <v>54</v>
      </c>
      <c r="C13" s="90"/>
      <c r="D13" s="155"/>
      <c r="E13" s="155"/>
      <c r="F13" s="343"/>
      <c r="G13" s="222"/>
      <c r="H13" s="262"/>
    </row>
    <row r="14" spans="1:12" hidden="1" x14ac:dyDescent="0.25">
      <c r="A14" s="153">
        <v>2</v>
      </c>
      <c r="B14" s="452" t="s">
        <v>55</v>
      </c>
      <c r="C14" s="88"/>
      <c r="D14" s="17"/>
      <c r="E14" s="90"/>
      <c r="F14" s="113"/>
      <c r="G14" s="23"/>
      <c r="H14" s="620"/>
    </row>
    <row r="15" spans="1:12" ht="15.75" hidden="1" thickBot="1" x14ac:dyDescent="0.3">
      <c r="A15" s="83"/>
      <c r="B15" s="305" t="s">
        <v>54</v>
      </c>
      <c r="C15" s="92"/>
      <c r="D15" s="6"/>
      <c r="E15" s="155"/>
      <c r="F15" s="113"/>
      <c r="G15" s="49"/>
      <c r="H15" s="64"/>
    </row>
    <row r="16" spans="1:12" ht="15.75" hidden="1" thickBot="1" x14ac:dyDescent="0.3">
      <c r="A16" s="311"/>
      <c r="C16" s="90"/>
      <c r="D16" s="297"/>
      <c r="E16" s="297"/>
      <c r="F16" s="53"/>
      <c r="G16" s="24"/>
      <c r="H16" s="65"/>
      <c r="L16" s="42"/>
    </row>
    <row r="17" spans="1:13" hidden="1" x14ac:dyDescent="0.25">
      <c r="A17" s="302">
        <v>3</v>
      </c>
      <c r="B17" s="739" t="s">
        <v>29</v>
      </c>
      <c r="C17" s="90"/>
      <c r="D17" s="17"/>
      <c r="E17" s="90"/>
      <c r="F17" s="114"/>
      <c r="G17" s="30"/>
      <c r="H17" s="233"/>
    </row>
    <row r="18" spans="1:13" ht="15.75" hidden="1" thickBot="1" x14ac:dyDescent="0.3">
      <c r="A18" s="170"/>
      <c r="B18" s="740"/>
      <c r="C18" s="89"/>
      <c r="D18" s="22"/>
      <c r="E18" s="79"/>
      <c r="F18" s="496"/>
      <c r="G18" s="219"/>
      <c r="H18" s="260"/>
    </row>
    <row r="19" spans="1:13" x14ac:dyDescent="0.25">
      <c r="A19" s="186">
        <v>4</v>
      </c>
      <c r="B19" s="739" t="s">
        <v>29</v>
      </c>
      <c r="C19" s="90" t="s">
        <v>100</v>
      </c>
      <c r="D19" s="17" t="s">
        <v>75</v>
      </c>
      <c r="E19" s="90" t="s">
        <v>141</v>
      </c>
      <c r="F19" s="67" t="s">
        <v>88</v>
      </c>
      <c r="G19" s="87" t="s">
        <v>244</v>
      </c>
      <c r="H19" s="64">
        <v>349.9</v>
      </c>
    </row>
    <row r="20" spans="1:13" ht="15.75" thickBot="1" x14ac:dyDescent="0.3">
      <c r="A20" s="311"/>
      <c r="B20" s="740"/>
      <c r="C20" s="155" t="s">
        <v>142</v>
      </c>
      <c r="D20" s="6"/>
      <c r="E20" s="155"/>
      <c r="F20" s="439"/>
      <c r="G20" s="244"/>
      <c r="H20" s="256"/>
    </row>
    <row r="21" spans="1:13" x14ac:dyDescent="0.25">
      <c r="A21" s="742">
        <v>5</v>
      </c>
      <c r="B21" s="390" t="s">
        <v>55</v>
      </c>
      <c r="C21" s="90" t="s">
        <v>100</v>
      </c>
      <c r="D21" s="17" t="s">
        <v>145</v>
      </c>
      <c r="E21" s="90" t="s">
        <v>146</v>
      </c>
      <c r="F21" s="67" t="s">
        <v>88</v>
      </c>
      <c r="G21" s="87" t="s">
        <v>245</v>
      </c>
      <c r="H21" s="64">
        <v>256.77999999999997</v>
      </c>
      <c r="M21" s="138"/>
    </row>
    <row r="22" spans="1:13" ht="15.75" thickBot="1" x14ac:dyDescent="0.3">
      <c r="A22" s="732"/>
      <c r="B22" s="306" t="s">
        <v>54</v>
      </c>
      <c r="C22" s="155" t="s">
        <v>147</v>
      </c>
      <c r="D22" s="6"/>
      <c r="E22" s="155"/>
      <c r="F22" s="75"/>
      <c r="G22" s="190"/>
      <c r="H22" s="258"/>
    </row>
    <row r="23" spans="1:13" ht="15.75" customHeight="1" thickBot="1" x14ac:dyDescent="0.3">
      <c r="A23" s="743" t="s">
        <v>24</v>
      </c>
      <c r="B23" s="744"/>
      <c r="C23" s="744"/>
      <c r="D23" s="744"/>
      <c r="E23" s="744"/>
      <c r="F23" s="745"/>
      <c r="G23" s="745"/>
      <c r="H23" s="506">
        <f>SUM(H12:H22)</f>
        <v>606.67999999999995</v>
      </c>
      <c r="I23" s="42"/>
    </row>
    <row r="24" spans="1:13" ht="15" customHeight="1" thickBot="1" x14ac:dyDescent="0.3">
      <c r="A24" s="210">
        <v>1</v>
      </c>
      <c r="B24" s="211" t="s">
        <v>48</v>
      </c>
      <c r="C24" s="90" t="s">
        <v>100</v>
      </c>
      <c r="D24" s="17" t="s">
        <v>72</v>
      </c>
      <c r="E24" s="90" t="s">
        <v>101</v>
      </c>
      <c r="F24" s="361" t="s">
        <v>88</v>
      </c>
      <c r="G24" s="23" t="s">
        <v>242</v>
      </c>
      <c r="H24" s="54">
        <v>133.13999999999999</v>
      </c>
    </row>
    <row r="25" spans="1:13" ht="15" customHeight="1" thickBot="1" x14ac:dyDescent="0.3">
      <c r="A25" s="210"/>
      <c r="B25" s="209"/>
      <c r="C25" s="155" t="s">
        <v>102</v>
      </c>
      <c r="D25" s="6"/>
      <c r="E25" s="155"/>
      <c r="F25" s="499"/>
      <c r="G25" s="190"/>
      <c r="H25" s="240"/>
      <c r="K25" s="42"/>
    </row>
    <row r="26" spans="1:13" ht="15" hidden="1" customHeight="1" x14ac:dyDescent="0.25">
      <c r="A26" s="117"/>
      <c r="B26" s="212"/>
      <c r="C26" s="92"/>
      <c r="D26" s="207"/>
      <c r="E26" s="208"/>
      <c r="F26" s="499"/>
      <c r="G26" s="190"/>
      <c r="H26" s="240"/>
    </row>
    <row r="27" spans="1:13" ht="15" hidden="1" customHeight="1" thickBot="1" x14ac:dyDescent="0.3">
      <c r="A27" s="133"/>
      <c r="B27" s="213"/>
      <c r="C27" s="89"/>
      <c r="D27" s="21"/>
      <c r="E27" s="21"/>
      <c r="F27" s="499"/>
      <c r="G27" s="190"/>
      <c r="H27" s="240"/>
    </row>
    <row r="28" spans="1:13" ht="15" hidden="1" customHeight="1" x14ac:dyDescent="0.25">
      <c r="A28" s="85"/>
      <c r="B28" s="211"/>
      <c r="C28" s="447"/>
      <c r="D28" s="447"/>
      <c r="E28" s="280"/>
      <c r="F28" s="361"/>
      <c r="G28" s="190"/>
      <c r="H28" s="239"/>
    </row>
    <row r="29" spans="1:13" ht="15" hidden="1" customHeight="1" thickBot="1" x14ac:dyDescent="0.3">
      <c r="A29" s="85"/>
      <c r="B29" s="213"/>
      <c r="C29" s="448"/>
      <c r="D29" s="448"/>
      <c r="E29" s="270"/>
      <c r="F29" s="361"/>
      <c r="G29" s="190"/>
      <c r="H29" s="256"/>
    </row>
    <row r="30" spans="1:13" ht="15" hidden="1" customHeight="1" thickBot="1" x14ac:dyDescent="0.3">
      <c r="A30" s="133"/>
      <c r="B30" s="103"/>
      <c r="C30" s="79"/>
      <c r="D30" s="155"/>
      <c r="E30" s="8"/>
      <c r="F30" s="275"/>
      <c r="G30" s="444"/>
      <c r="H30" s="259"/>
    </row>
    <row r="31" spans="1:13" ht="15" customHeight="1" thickBot="1" x14ac:dyDescent="0.3">
      <c r="A31" s="117">
        <v>2</v>
      </c>
      <c r="B31" s="211" t="s">
        <v>48</v>
      </c>
      <c r="C31" s="88" t="s">
        <v>100</v>
      </c>
      <c r="D31" s="17" t="s">
        <v>72</v>
      </c>
      <c r="E31" s="90" t="s">
        <v>105</v>
      </c>
      <c r="F31" s="102" t="s">
        <v>88</v>
      </c>
      <c r="G31" s="23" t="s">
        <v>243</v>
      </c>
      <c r="H31" s="54">
        <v>124.26</v>
      </c>
    </row>
    <row r="32" spans="1:13" ht="15" customHeight="1" thickBot="1" x14ac:dyDescent="0.3">
      <c r="A32" s="85"/>
      <c r="B32" s="86"/>
      <c r="C32" s="92" t="s">
        <v>106</v>
      </c>
      <c r="D32" s="6"/>
      <c r="E32" s="155"/>
      <c r="F32" s="146"/>
      <c r="G32" s="190"/>
      <c r="H32" s="240"/>
    </row>
    <row r="33" spans="1:12" ht="15" hidden="1" customHeight="1" thickBot="1" x14ac:dyDescent="0.3">
      <c r="A33" s="85"/>
      <c r="B33" s="86"/>
      <c r="C33" s="25"/>
      <c r="D33" s="155"/>
      <c r="E33" s="155"/>
      <c r="F33" s="206"/>
      <c r="G33" s="219"/>
      <c r="H33" s="261"/>
      <c r="L33" s="42"/>
    </row>
    <row r="34" spans="1:12" ht="15" hidden="1" customHeight="1" thickBot="1" x14ac:dyDescent="0.3">
      <c r="A34" s="117">
        <v>3</v>
      </c>
      <c r="B34" s="211" t="s">
        <v>48</v>
      </c>
      <c r="C34" s="92"/>
      <c r="D34" s="155"/>
      <c r="E34" s="8"/>
      <c r="F34" s="241"/>
      <c r="G34" s="23"/>
      <c r="H34" s="54"/>
    </row>
    <row r="35" spans="1:12" ht="15" hidden="1" customHeight="1" thickBot="1" x14ac:dyDescent="0.3">
      <c r="A35" s="133"/>
      <c r="B35" s="134"/>
      <c r="C35" s="92"/>
      <c r="D35" s="155"/>
      <c r="E35" s="8"/>
      <c r="F35" s="276"/>
      <c r="G35" s="222"/>
      <c r="H35" s="59"/>
    </row>
    <row r="36" spans="1:12" ht="15.75" thickBot="1" x14ac:dyDescent="0.3">
      <c r="A36" s="726" t="s">
        <v>47</v>
      </c>
      <c r="B36" s="727"/>
      <c r="C36" s="727"/>
      <c r="D36" s="727"/>
      <c r="E36" s="727"/>
      <c r="F36" s="727"/>
      <c r="G36" s="727"/>
      <c r="H36" s="389">
        <f>SUM(H24:H35)</f>
        <v>257.39999999999998</v>
      </c>
      <c r="L36" s="42"/>
    </row>
    <row r="37" spans="1:12" x14ac:dyDescent="0.25">
      <c r="A37" s="567">
        <v>1</v>
      </c>
      <c r="B37" s="567" t="s">
        <v>26</v>
      </c>
      <c r="C37" s="88" t="s">
        <v>100</v>
      </c>
      <c r="D37" s="17" t="s">
        <v>87</v>
      </c>
      <c r="E37" s="90" t="s">
        <v>177</v>
      </c>
      <c r="F37" s="36" t="s">
        <v>88</v>
      </c>
      <c r="G37" s="23" t="s">
        <v>246</v>
      </c>
      <c r="H37" s="722">
        <v>213.32</v>
      </c>
    </row>
    <row r="38" spans="1:12" ht="15.75" thickBot="1" x14ac:dyDescent="0.3">
      <c r="A38" s="310"/>
      <c r="B38" s="310"/>
      <c r="C38" s="92" t="s">
        <v>178</v>
      </c>
      <c r="D38" s="6"/>
      <c r="E38" s="155"/>
      <c r="F38" s="36" t="s">
        <v>88</v>
      </c>
      <c r="G38" s="23" t="s">
        <v>247</v>
      </c>
      <c r="H38" s="722">
        <v>243.24</v>
      </c>
    </row>
    <row r="39" spans="1:12" hidden="1" x14ac:dyDescent="0.25">
      <c r="A39" s="599">
        <v>2</v>
      </c>
      <c r="B39" s="600" t="s">
        <v>26</v>
      </c>
      <c r="C39" s="90"/>
      <c r="D39" s="17"/>
      <c r="E39" s="90"/>
      <c r="F39" s="317"/>
      <c r="G39" s="87"/>
      <c r="H39" s="64"/>
    </row>
    <row r="40" spans="1:12" hidden="1" x14ac:dyDescent="0.25">
      <c r="A40" s="111"/>
      <c r="B40" s="604"/>
      <c r="C40" s="155"/>
      <c r="D40" s="6"/>
      <c r="E40" s="155"/>
      <c r="F40" s="602"/>
      <c r="G40" s="23"/>
      <c r="H40" s="126"/>
    </row>
    <row r="41" spans="1:12" ht="15.75" hidden="1" thickBot="1" x14ac:dyDescent="0.3">
      <c r="A41" s="310"/>
      <c r="B41" s="601"/>
      <c r="C41" s="89"/>
      <c r="D41" s="79"/>
      <c r="E41" s="22"/>
      <c r="F41" s="45"/>
      <c r="G41" s="20"/>
      <c r="H41" s="50"/>
    </row>
    <row r="42" spans="1:12" ht="15.75" hidden="1" thickBot="1" x14ac:dyDescent="0.3">
      <c r="A42" s="111"/>
      <c r="B42" s="111"/>
      <c r="C42" s="92"/>
      <c r="D42" s="6"/>
      <c r="E42" s="155"/>
      <c r="F42" s="298"/>
      <c r="G42" s="58"/>
      <c r="H42" s="89"/>
    </row>
    <row r="43" spans="1:12" ht="15.75" thickBot="1" x14ac:dyDescent="0.3">
      <c r="A43" s="173"/>
      <c r="B43" s="174"/>
      <c r="C43" s="174" t="s">
        <v>74</v>
      </c>
      <c r="D43" s="174"/>
      <c r="E43" s="175"/>
      <c r="F43" s="173"/>
      <c r="G43" s="497"/>
      <c r="H43" s="372">
        <f>H37+H38+H41+H39+H40</f>
        <v>456.56</v>
      </c>
    </row>
    <row r="44" spans="1:12" hidden="1" x14ac:dyDescent="0.25">
      <c r="A44" s="181">
        <v>1</v>
      </c>
      <c r="B44" s="10" t="s">
        <v>38</v>
      </c>
      <c r="C44" s="90"/>
      <c r="D44" s="90"/>
      <c r="E44" s="90"/>
      <c r="F44" s="151"/>
      <c r="G44" s="221"/>
      <c r="H44" s="239"/>
      <c r="J44" s="42"/>
    </row>
    <row r="45" spans="1:12" hidden="1" x14ac:dyDescent="0.25">
      <c r="A45" s="131"/>
      <c r="C45" s="155"/>
      <c r="D45" s="155"/>
      <c r="E45" s="155"/>
      <c r="F45" s="151"/>
      <c r="G45" s="190"/>
      <c r="H45" s="239"/>
      <c r="K45" s="42"/>
    </row>
    <row r="46" spans="1:12" hidden="1" x14ac:dyDescent="0.25">
      <c r="A46" s="131"/>
      <c r="B46" s="442"/>
      <c r="C46" s="155"/>
      <c r="D46" s="155"/>
      <c r="E46" s="155"/>
      <c r="F46" s="151"/>
      <c r="G46" s="221"/>
      <c r="H46" s="240"/>
    </row>
    <row r="47" spans="1:12" hidden="1" x14ac:dyDescent="0.25">
      <c r="A47" s="131"/>
      <c r="B47" s="442"/>
      <c r="C47" s="155"/>
      <c r="D47" s="155"/>
      <c r="E47" s="155"/>
      <c r="F47" s="151"/>
      <c r="G47" s="190"/>
      <c r="H47" s="240"/>
      <c r="I47" s="42"/>
      <c r="L47" s="42"/>
    </row>
    <row r="48" spans="1:12" ht="15.75" hidden="1" thickBot="1" x14ac:dyDescent="0.3">
      <c r="A48" s="131"/>
      <c r="B48" s="442"/>
      <c r="C48" s="441"/>
      <c r="D48" s="176"/>
      <c r="E48" s="139"/>
      <c r="F48" s="151"/>
      <c r="G48" s="500"/>
      <c r="H48" s="239"/>
      <c r="J48" s="42"/>
    </row>
    <row r="49" spans="1:11" hidden="1" x14ac:dyDescent="0.25">
      <c r="A49" s="131">
        <v>2</v>
      </c>
      <c r="B49" s="183"/>
      <c r="C49" s="90"/>
      <c r="D49" s="90"/>
      <c r="E49" s="128"/>
      <c r="F49" s="114"/>
      <c r="G49" s="243"/>
      <c r="H49" s="257"/>
    </row>
    <row r="50" spans="1:11" ht="15.75" hidden="1" thickBot="1" x14ac:dyDescent="0.3">
      <c r="A50" s="182"/>
      <c r="B50" s="184"/>
      <c r="C50" s="92"/>
      <c r="D50" s="155"/>
      <c r="E50" s="129"/>
      <c r="F50" s="113"/>
      <c r="G50" s="190"/>
      <c r="H50" s="239"/>
    </row>
    <row r="51" spans="1:11" hidden="1" x14ac:dyDescent="0.25">
      <c r="A51" s="746">
        <v>2</v>
      </c>
      <c r="B51" s="747"/>
      <c r="C51" s="178"/>
      <c r="D51" s="748"/>
      <c r="E51" s="96"/>
      <c r="F51" s="749"/>
      <c r="G51" s="750"/>
      <c r="H51" s="741"/>
    </row>
    <row r="52" spans="1:11" ht="15.75" hidden="1" thickBot="1" x14ac:dyDescent="0.3">
      <c r="A52" s="732"/>
      <c r="B52" s="736"/>
      <c r="C52" s="185"/>
      <c r="D52" s="725"/>
      <c r="E52" s="98"/>
      <c r="F52" s="725"/>
      <c r="G52" s="751"/>
      <c r="H52" s="725"/>
    </row>
    <row r="53" spans="1:11" ht="15.75" hidden="1" thickBot="1" x14ac:dyDescent="0.3">
      <c r="A53" s="733">
        <v>3</v>
      </c>
      <c r="B53" s="735"/>
      <c r="C53" s="737"/>
      <c r="D53" s="737"/>
      <c r="E53" s="737"/>
      <c r="F53" s="177"/>
      <c r="G53" s="177"/>
      <c r="H53" s="57"/>
    </row>
    <row r="54" spans="1:11" ht="15.75" hidden="1" thickBot="1" x14ac:dyDescent="0.3">
      <c r="A54" s="734"/>
      <c r="B54" s="736"/>
      <c r="C54" s="738"/>
      <c r="D54" s="738"/>
      <c r="E54" s="738"/>
      <c r="F54" s="177"/>
      <c r="G54" s="177"/>
      <c r="H54" s="34"/>
    </row>
    <row r="55" spans="1:11" hidden="1" x14ac:dyDescent="0.25">
      <c r="A55" s="105">
        <v>3</v>
      </c>
      <c r="B55" s="10" t="s">
        <v>38</v>
      </c>
      <c r="C55" s="90"/>
      <c r="D55" s="90"/>
      <c r="E55" s="90"/>
      <c r="F55" s="151"/>
      <c r="G55" s="49"/>
      <c r="H55" s="724"/>
    </row>
    <row r="56" spans="1:11" ht="15.75" hidden="1" thickBot="1" x14ac:dyDescent="0.3">
      <c r="A56" s="110"/>
      <c r="B56" s="185"/>
      <c r="C56" s="92"/>
      <c r="D56" s="155"/>
      <c r="E56" s="155"/>
      <c r="F56" s="151"/>
      <c r="G56" s="49"/>
      <c r="H56" s="725"/>
    </row>
    <row r="57" spans="1:11" ht="15.75" thickBot="1" x14ac:dyDescent="0.3">
      <c r="A57" s="726" t="s">
        <v>18</v>
      </c>
      <c r="B57" s="727"/>
      <c r="C57" s="727"/>
      <c r="D57" s="727"/>
      <c r="E57" s="727"/>
      <c r="F57" s="727"/>
      <c r="G57" s="727"/>
      <c r="H57" s="389">
        <f>H44+H45+H46+H47+H48+H55</f>
        <v>0</v>
      </c>
      <c r="K57" s="42"/>
    </row>
    <row r="58" spans="1:11" hidden="1" x14ac:dyDescent="0.25">
      <c r="A58" s="600">
        <v>1</v>
      </c>
      <c r="B58" s="619" t="s">
        <v>31</v>
      </c>
      <c r="C58" s="542"/>
      <c r="D58" s="621"/>
      <c r="E58" s="542"/>
      <c r="F58" s="151"/>
      <c r="G58" s="49"/>
      <c r="H58" s="145"/>
    </row>
    <row r="59" spans="1:11" ht="15.75" hidden="1" thickBot="1" x14ac:dyDescent="0.3">
      <c r="A59" s="601"/>
      <c r="B59" s="159"/>
      <c r="C59" s="155"/>
      <c r="D59" s="6"/>
      <c r="E59" s="155"/>
      <c r="F59" s="151"/>
      <c r="G59" s="49"/>
      <c r="H59" s="665"/>
    </row>
    <row r="60" spans="1:11" ht="15.75" hidden="1" thickBot="1" x14ac:dyDescent="0.3">
      <c r="A60" s="604"/>
      <c r="B60" s="158"/>
      <c r="C60" s="25"/>
      <c r="D60" s="155"/>
      <c r="E60" s="268"/>
      <c r="F60" s="603"/>
      <c r="G60" s="49"/>
      <c r="H60" s="126"/>
    </row>
    <row r="61" spans="1:11" hidden="1" x14ac:dyDescent="0.25">
      <c r="A61" s="604"/>
      <c r="B61" s="202"/>
      <c r="C61" s="25"/>
      <c r="D61" s="155"/>
      <c r="E61" s="268"/>
      <c r="F61" s="151"/>
      <c r="G61" s="23"/>
      <c r="H61" s="126"/>
    </row>
    <row r="62" spans="1:11" ht="15.75" hidden="1" thickBot="1" x14ac:dyDescent="0.3">
      <c r="A62" s="601"/>
      <c r="B62" s="122"/>
      <c r="C62" s="606"/>
      <c r="D62" s="122"/>
      <c r="E62" s="607"/>
      <c r="F62" s="45"/>
      <c r="G62" s="20"/>
      <c r="H62" s="127"/>
    </row>
    <row r="63" spans="1:11" ht="15.75" hidden="1" thickBot="1" x14ac:dyDescent="0.3">
      <c r="A63" s="729"/>
      <c r="B63" s="200" t="s">
        <v>31</v>
      </c>
      <c r="C63" s="155"/>
      <c r="D63" s="731"/>
      <c r="E63" s="731"/>
      <c r="F63" s="92"/>
      <c r="G63" s="501"/>
      <c r="H63" s="605"/>
    </row>
    <row r="64" spans="1:11" ht="15.75" hidden="1" thickBot="1" x14ac:dyDescent="0.3">
      <c r="A64" s="730"/>
      <c r="B64" s="200"/>
      <c r="C64" s="155"/>
      <c r="D64" s="732"/>
      <c r="E64" s="732"/>
      <c r="F64" s="201"/>
      <c r="G64" s="498"/>
      <c r="H64" s="57"/>
    </row>
    <row r="65" spans="1:10" ht="15.75" thickBot="1" x14ac:dyDescent="0.3">
      <c r="A65" s="375"/>
      <c r="B65" s="728" t="s">
        <v>17</v>
      </c>
      <c r="C65" s="728"/>
      <c r="D65" s="728"/>
      <c r="E65" s="728"/>
      <c r="F65" s="728"/>
      <c r="G65" s="728"/>
      <c r="H65" s="372">
        <f>H62+H58+H59+H60+H61</f>
        <v>0</v>
      </c>
      <c r="J65" s="42"/>
    </row>
    <row r="66" spans="1:10" ht="15.75" hidden="1" thickBot="1" x14ac:dyDescent="0.3">
      <c r="A66" s="378">
        <v>1</v>
      </c>
      <c r="B66" s="382" t="s">
        <v>68</v>
      </c>
      <c r="C66" s="90"/>
      <c r="D66" s="90"/>
      <c r="E66" s="90"/>
      <c r="F66" s="309"/>
      <c r="G66" s="455"/>
      <c r="H66" s="147"/>
    </row>
    <row r="67" spans="1:10" ht="15.75" hidden="1" thickBot="1" x14ac:dyDescent="0.3">
      <c r="A67" s="310"/>
      <c r="B67" s="310"/>
      <c r="C67" s="79"/>
      <c r="D67" s="79"/>
      <c r="E67" s="79"/>
      <c r="F67" s="377"/>
      <c r="G67" s="377"/>
      <c r="H67" s="34"/>
    </row>
    <row r="68" spans="1:10" ht="15.75" hidden="1" thickBot="1" x14ac:dyDescent="0.3">
      <c r="A68" s="310"/>
      <c r="B68" s="310"/>
      <c r="C68" s="310"/>
      <c r="D68" s="376"/>
      <c r="E68" s="377"/>
      <c r="F68" s="377"/>
      <c r="G68" s="377"/>
      <c r="H68" s="34"/>
    </row>
    <row r="69" spans="1:10" ht="15.75" thickBot="1" x14ac:dyDescent="0.3">
      <c r="A69" s="376"/>
      <c r="B69" s="377"/>
      <c r="C69" s="377"/>
      <c r="D69" s="728" t="s">
        <v>67</v>
      </c>
      <c r="E69" s="728"/>
      <c r="F69" s="377"/>
      <c r="G69" s="377"/>
      <c r="H69" s="385">
        <f>H66</f>
        <v>0</v>
      </c>
    </row>
    <row r="70" spans="1:10" ht="16.5" thickBot="1" x14ac:dyDescent="0.3">
      <c r="A70" s="11"/>
      <c r="B70" s="12"/>
      <c r="C70" s="12"/>
      <c r="D70" s="728" t="s">
        <v>42</v>
      </c>
      <c r="E70" s="728"/>
      <c r="F70" s="12"/>
      <c r="G70" s="12"/>
      <c r="H70" s="456">
        <f>H23+H57+H11+H36+H43+H65+H69</f>
        <v>1718.7399999999998</v>
      </c>
    </row>
    <row r="72" spans="1:10" x14ac:dyDescent="0.25">
      <c r="H72" s="42"/>
    </row>
    <row r="73" spans="1:10" x14ac:dyDescent="0.25">
      <c r="H73" s="42"/>
    </row>
    <row r="81" spans="6:6" x14ac:dyDescent="0.25">
      <c r="F81" s="78"/>
    </row>
  </sheetData>
  <mergeCells count="25">
    <mergeCell ref="A11:G11"/>
    <mergeCell ref="B17:B18"/>
    <mergeCell ref="H51:H52"/>
    <mergeCell ref="A21:A22"/>
    <mergeCell ref="A23:G23"/>
    <mergeCell ref="A36:G36"/>
    <mergeCell ref="A51:A52"/>
    <mergeCell ref="B51:B52"/>
    <mergeCell ref="D51:D52"/>
    <mergeCell ref="F51:F52"/>
    <mergeCell ref="G51:G52"/>
    <mergeCell ref="B19:B20"/>
    <mergeCell ref="A53:A54"/>
    <mergeCell ref="B53:B54"/>
    <mergeCell ref="C53:C54"/>
    <mergeCell ref="D53:D54"/>
    <mergeCell ref="E53:E54"/>
    <mergeCell ref="H55:H56"/>
    <mergeCell ref="A57:G57"/>
    <mergeCell ref="B65:G65"/>
    <mergeCell ref="D70:E70"/>
    <mergeCell ref="A63:A64"/>
    <mergeCell ref="D63:D64"/>
    <mergeCell ref="E63:E64"/>
    <mergeCell ref="D69:E69"/>
  </mergeCells>
  <pageMargins left="0" right="0" top="0.75" bottom="0.75" header="0.3" footer="0.3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9"/>
  <sheetViews>
    <sheetView topLeftCell="A118" workbookViewId="0">
      <selection sqref="A1:H180"/>
    </sheetView>
  </sheetViews>
  <sheetFormatPr defaultRowHeight="15" x14ac:dyDescent="0.25"/>
  <cols>
    <col min="2" max="2" width="25" customWidth="1"/>
    <col min="3" max="3" width="21.5703125" customWidth="1"/>
    <col min="4" max="4" width="19.85546875" customWidth="1"/>
    <col min="5" max="5" width="18" customWidth="1"/>
    <col min="6" max="6" width="13.140625" customWidth="1"/>
    <col min="7" max="7" width="35.140625" customWidth="1"/>
    <col min="8" max="8" width="13.140625" customWidth="1"/>
    <col min="9" max="9" width="13.28515625" hidden="1" customWidth="1"/>
    <col min="10" max="10" width="11.5703125" hidden="1" customWidth="1"/>
    <col min="11" max="11" width="13.140625" hidden="1" customWidth="1"/>
    <col min="14" max="15" width="11.7109375" bestFit="1" customWidth="1"/>
  </cols>
  <sheetData>
    <row r="1" spans="1:11" x14ac:dyDescent="0.25">
      <c r="A1" s="77"/>
      <c r="B1" s="77"/>
      <c r="C1" s="77"/>
      <c r="D1" s="77" t="s">
        <v>96</v>
      </c>
      <c r="E1" s="77"/>
      <c r="F1" s="77"/>
      <c r="G1" s="77"/>
      <c r="H1" s="77" t="s">
        <v>14</v>
      </c>
      <c r="I1" s="77"/>
      <c r="J1" s="77"/>
    </row>
    <row r="2" spans="1:11" x14ac:dyDescent="0.25">
      <c r="A2" s="77"/>
      <c r="B2" s="77"/>
      <c r="C2" s="77"/>
      <c r="D2" s="77"/>
      <c r="E2" s="77"/>
      <c r="F2" s="77"/>
      <c r="G2" s="77"/>
      <c r="H2" s="77"/>
      <c r="I2" s="77"/>
      <c r="J2" s="77"/>
    </row>
    <row r="3" spans="1:11" x14ac:dyDescent="0.25">
      <c r="A3" s="77"/>
      <c r="B3" s="754" t="s">
        <v>20</v>
      </c>
      <c r="C3" s="754"/>
      <c r="D3" s="754"/>
      <c r="E3" s="754"/>
      <c r="F3" s="754"/>
      <c r="G3" s="754"/>
      <c r="H3" s="754"/>
      <c r="I3" s="424"/>
      <c r="J3" s="424"/>
    </row>
    <row r="4" spans="1:11" ht="15.75" thickBot="1" x14ac:dyDescent="0.3">
      <c r="A4" s="77"/>
      <c r="B4" s="424"/>
      <c r="C4" s="424"/>
      <c r="D4" s="424"/>
      <c r="E4" s="424"/>
      <c r="F4" s="424"/>
      <c r="G4" s="424"/>
      <c r="H4" s="424"/>
      <c r="I4" s="424"/>
      <c r="J4" s="424"/>
    </row>
    <row r="5" spans="1:11" ht="30.75" thickBot="1" x14ac:dyDescent="0.3">
      <c r="A5" s="748" t="s">
        <v>0</v>
      </c>
      <c r="B5" s="755" t="s">
        <v>1</v>
      </c>
      <c r="C5" s="757" t="s">
        <v>27</v>
      </c>
      <c r="D5" s="759" t="s">
        <v>2</v>
      </c>
      <c r="E5" s="757" t="s">
        <v>43</v>
      </c>
      <c r="F5" s="124" t="s">
        <v>53</v>
      </c>
      <c r="G5" s="761" t="s">
        <v>44</v>
      </c>
      <c r="H5" s="763" t="s">
        <v>57</v>
      </c>
      <c r="I5" s="659" t="s">
        <v>60</v>
      </c>
      <c r="J5" s="425" t="s">
        <v>81</v>
      </c>
      <c r="K5" s="140" t="s">
        <v>58</v>
      </c>
    </row>
    <row r="6" spans="1:11" ht="15.75" thickBot="1" x14ac:dyDescent="0.3">
      <c r="A6" s="725"/>
      <c r="B6" s="756"/>
      <c r="C6" s="758"/>
      <c r="D6" s="760"/>
      <c r="E6" s="758"/>
      <c r="F6" s="271"/>
      <c r="G6" s="762"/>
      <c r="H6" s="764"/>
      <c r="I6" s="660" t="s">
        <v>59</v>
      </c>
      <c r="J6" s="430" t="s">
        <v>82</v>
      </c>
      <c r="K6" s="156"/>
    </row>
    <row r="7" spans="1:11" ht="15.75" thickBot="1" x14ac:dyDescent="0.3">
      <c r="A7" s="165">
        <v>1</v>
      </c>
      <c r="B7" s="362" t="s">
        <v>33</v>
      </c>
      <c r="C7" s="27" t="s">
        <v>93</v>
      </c>
      <c r="D7" s="90" t="s">
        <v>200</v>
      </c>
      <c r="E7" s="17" t="s">
        <v>201</v>
      </c>
      <c r="F7" s="496" t="s">
        <v>103</v>
      </c>
      <c r="G7" s="20" t="s">
        <v>203</v>
      </c>
      <c r="H7" s="41">
        <v>65106.04</v>
      </c>
      <c r="I7" s="548"/>
      <c r="J7" s="145"/>
      <c r="K7" s="41"/>
    </row>
    <row r="8" spans="1:11" ht="15.75" thickBot="1" x14ac:dyDescent="0.3">
      <c r="A8" s="167"/>
      <c r="B8" s="405"/>
      <c r="C8" s="28" t="s">
        <v>202</v>
      </c>
      <c r="D8" s="59"/>
      <c r="E8" s="22"/>
      <c r="F8" s="673"/>
      <c r="G8" s="23"/>
      <c r="H8" s="126"/>
      <c r="I8" s="253"/>
      <c r="J8" s="145"/>
      <c r="K8" s="41"/>
    </row>
    <row r="9" spans="1:11" ht="15.75" thickBot="1" x14ac:dyDescent="0.3">
      <c r="A9" s="166">
        <v>2</v>
      </c>
      <c r="B9" s="362" t="s">
        <v>33</v>
      </c>
      <c r="C9" s="396" t="s">
        <v>100</v>
      </c>
      <c r="D9" s="91" t="s">
        <v>79</v>
      </c>
      <c r="E9" s="17" t="s">
        <v>204</v>
      </c>
      <c r="F9" s="676" t="s">
        <v>103</v>
      </c>
      <c r="G9" s="30" t="s">
        <v>206</v>
      </c>
      <c r="H9" s="60">
        <v>51195.360000000001</v>
      </c>
      <c r="I9" s="552"/>
      <c r="J9" s="60"/>
      <c r="K9" s="414"/>
    </row>
    <row r="10" spans="1:11" ht="15.75" thickBot="1" x14ac:dyDescent="0.3">
      <c r="A10" s="166"/>
      <c r="B10" s="404"/>
      <c r="C10" s="25" t="s">
        <v>205</v>
      </c>
      <c r="D10" s="155"/>
      <c r="E10" s="6"/>
      <c r="F10" s="676" t="s">
        <v>103</v>
      </c>
      <c r="G10" s="49" t="s">
        <v>207</v>
      </c>
      <c r="H10" s="701">
        <v>50290.77</v>
      </c>
      <c r="I10" s="551"/>
      <c r="J10" s="145"/>
      <c r="K10" s="414"/>
    </row>
    <row r="11" spans="1:11" ht="15.75" hidden="1" thickBot="1" x14ac:dyDescent="0.3">
      <c r="A11" s="166"/>
      <c r="B11" s="404"/>
      <c r="C11" s="155"/>
      <c r="D11" s="155"/>
      <c r="E11" s="155"/>
      <c r="F11" s="192"/>
      <c r="G11" s="168"/>
      <c r="H11" s="168"/>
      <c r="I11" s="225"/>
      <c r="J11" s="145"/>
      <c r="K11" s="414"/>
    </row>
    <row r="12" spans="1:11" ht="15.75" hidden="1" thickBot="1" x14ac:dyDescent="0.3">
      <c r="A12" s="266">
        <v>3</v>
      </c>
      <c r="B12" s="416" t="s">
        <v>33</v>
      </c>
      <c r="C12" s="17"/>
      <c r="D12" s="90"/>
      <c r="E12" s="17"/>
      <c r="F12" s="318"/>
      <c r="G12" s="88"/>
      <c r="H12" s="27"/>
      <c r="I12" s="227"/>
      <c r="J12" s="60"/>
      <c r="K12" s="414"/>
    </row>
    <row r="13" spans="1:11" ht="15.75" hidden="1" thickBot="1" x14ac:dyDescent="0.3">
      <c r="A13" s="267"/>
      <c r="B13" s="426"/>
      <c r="C13" s="22"/>
      <c r="D13" s="79"/>
      <c r="E13" s="22"/>
      <c r="F13" s="342"/>
      <c r="G13" s="89"/>
      <c r="H13" s="28"/>
      <c r="I13" s="225"/>
      <c r="J13" s="145"/>
      <c r="K13" s="414"/>
    </row>
    <row r="14" spans="1:11" ht="15.75" hidden="1" thickBot="1" x14ac:dyDescent="0.3">
      <c r="A14" s="265"/>
      <c r="B14" s="426"/>
      <c r="C14" s="92"/>
      <c r="D14" s="155"/>
      <c r="E14" s="155"/>
      <c r="F14" s="115"/>
      <c r="G14" s="20"/>
      <c r="H14" s="41"/>
      <c r="I14" s="225"/>
      <c r="J14" s="145"/>
      <c r="K14" s="414"/>
    </row>
    <row r="15" spans="1:11" hidden="1" x14ac:dyDescent="0.25">
      <c r="A15" s="293"/>
      <c r="B15" s="426"/>
      <c r="C15" s="146"/>
      <c r="D15" s="428"/>
      <c r="E15" s="428"/>
      <c r="F15" s="151"/>
      <c r="G15" s="23"/>
      <c r="H15" s="145"/>
      <c r="I15" s="225"/>
      <c r="J15" s="145"/>
      <c r="K15" s="414"/>
    </row>
    <row r="16" spans="1:11" hidden="1" x14ac:dyDescent="0.25">
      <c r="A16" s="765"/>
      <c r="B16" s="766"/>
      <c r="C16" s="294"/>
      <c r="D16" s="420"/>
      <c r="E16" s="268"/>
      <c r="F16" s="203"/>
      <c r="G16" s="24"/>
      <c r="H16" s="74"/>
      <c r="I16" s="277"/>
      <c r="J16" s="74"/>
      <c r="K16" s="414"/>
    </row>
    <row r="17" spans="1:11" hidden="1" x14ac:dyDescent="0.25">
      <c r="A17" s="765"/>
      <c r="B17" s="766"/>
      <c r="C17" s="137"/>
      <c r="D17" s="8"/>
      <c r="E17" s="420"/>
      <c r="F17" s="102"/>
      <c r="G17" s="221"/>
      <c r="H17" s="145"/>
      <c r="I17" s="253"/>
      <c r="J17" s="145"/>
      <c r="K17" s="414"/>
    </row>
    <row r="18" spans="1:11" hidden="1" x14ac:dyDescent="0.25">
      <c r="A18" s="765"/>
      <c r="B18" s="766"/>
      <c r="C18" s="408"/>
      <c r="D18" s="420"/>
      <c r="E18" s="420"/>
      <c r="F18" s="36"/>
      <c r="G18" s="221"/>
      <c r="H18" s="239"/>
      <c r="I18" s="237"/>
      <c r="J18" s="239"/>
      <c r="K18" s="414"/>
    </row>
    <row r="19" spans="1:11" ht="15.75" hidden="1" thickBot="1" x14ac:dyDescent="0.3">
      <c r="A19" s="765"/>
      <c r="B19" s="767"/>
      <c r="C19" s="421"/>
      <c r="D19" s="308"/>
      <c r="E19" s="308"/>
      <c r="F19" s="160"/>
      <c r="G19" s="244"/>
      <c r="H19" s="256"/>
      <c r="I19" s="339"/>
      <c r="J19" s="256"/>
      <c r="K19" s="414"/>
    </row>
    <row r="20" spans="1:11" hidden="1" x14ac:dyDescent="0.25">
      <c r="A20" s="768">
        <v>2</v>
      </c>
      <c r="B20" s="769" t="s">
        <v>33</v>
      </c>
      <c r="C20" s="88"/>
      <c r="D20" s="90"/>
      <c r="E20" s="90"/>
      <c r="F20" s="113"/>
      <c r="G20" s="49"/>
      <c r="H20" s="47"/>
      <c r="I20" s="107"/>
      <c r="J20" s="47"/>
      <c r="K20" s="414"/>
    </row>
    <row r="21" spans="1:11" ht="15.75" hidden="1" thickBot="1" x14ac:dyDescent="0.3">
      <c r="A21" s="751"/>
      <c r="B21" s="770"/>
      <c r="C21" s="92"/>
      <c r="D21" s="155"/>
      <c r="E21" s="155"/>
      <c r="F21" s="113"/>
      <c r="G21" s="23"/>
      <c r="H21" s="47"/>
      <c r="I21" s="278"/>
      <c r="J21" s="47"/>
      <c r="K21" s="414"/>
    </row>
    <row r="22" spans="1:11" hidden="1" x14ac:dyDescent="0.25">
      <c r="A22" s="771"/>
      <c r="B22" s="307"/>
      <c r="C22" s="90"/>
      <c r="D22" s="90"/>
      <c r="E22" s="19"/>
      <c r="F22" s="113"/>
      <c r="G22" s="23"/>
      <c r="H22" s="47"/>
      <c r="I22" s="252"/>
      <c r="J22" s="47"/>
      <c r="K22" s="414"/>
    </row>
    <row r="23" spans="1:11" ht="15.75" hidden="1" thickBot="1" x14ac:dyDescent="0.3">
      <c r="A23" s="772"/>
      <c r="B23" s="775"/>
      <c r="C23" s="79"/>
      <c r="D23" s="79"/>
      <c r="E23" s="9"/>
      <c r="F23" s="113"/>
      <c r="G23" s="23"/>
      <c r="H23" s="47"/>
      <c r="I23" s="278"/>
      <c r="J23" s="47"/>
      <c r="K23" s="262"/>
    </row>
    <row r="24" spans="1:11" hidden="1" x14ac:dyDescent="0.25">
      <c r="A24" s="773"/>
      <c r="B24" s="776"/>
      <c r="C24" s="778"/>
      <c r="D24" s="291"/>
      <c r="E24" s="291"/>
      <c r="F24" s="113"/>
      <c r="G24" s="23"/>
      <c r="H24" s="47"/>
      <c r="I24" s="236"/>
      <c r="J24" s="47"/>
      <c r="K24" s="413"/>
    </row>
    <row r="25" spans="1:11" ht="15.75" hidden="1" thickBot="1" x14ac:dyDescent="0.3">
      <c r="A25" s="774"/>
      <c r="B25" s="777"/>
      <c r="C25" s="779"/>
      <c r="D25" s="308"/>
      <c r="E25" s="308"/>
      <c r="F25" s="308"/>
      <c r="G25" s="218"/>
      <c r="H25" s="256"/>
      <c r="I25" s="339"/>
      <c r="J25" s="239"/>
      <c r="K25" s="414"/>
    </row>
    <row r="26" spans="1:11" ht="15.75" thickBot="1" x14ac:dyDescent="0.3">
      <c r="A26" s="780" t="s">
        <v>18</v>
      </c>
      <c r="B26" s="728"/>
      <c r="C26" s="728"/>
      <c r="D26" s="728"/>
      <c r="E26" s="728"/>
      <c r="F26" s="728"/>
      <c r="G26" s="728"/>
      <c r="H26" s="372">
        <f>SUM(H7:H25)</f>
        <v>166592.16999999998</v>
      </c>
      <c r="I26" s="372">
        <f>SUM(I7:I25)</f>
        <v>0</v>
      </c>
      <c r="J26" s="372">
        <f>SUM(J7:J25)</f>
        <v>0</v>
      </c>
      <c r="K26" s="372">
        <f>K7+K12+K13+K14+K15+K16+K20+K21+K22+K23+K8+K9+K10+K11+K24</f>
        <v>0</v>
      </c>
    </row>
    <row r="27" spans="1:11" ht="15.75" hidden="1" thickBot="1" x14ac:dyDescent="0.3">
      <c r="A27" s="781"/>
      <c r="B27" s="783"/>
      <c r="C27" s="785"/>
      <c r="D27" s="422"/>
      <c r="E27" s="787"/>
      <c r="F27" s="364"/>
      <c r="G27" s="365"/>
      <c r="H27" s="333"/>
      <c r="I27" s="432"/>
      <c r="J27" s="333"/>
      <c r="K27" s="414"/>
    </row>
    <row r="28" spans="1:11" ht="15.75" hidden="1" thickBot="1" x14ac:dyDescent="0.3">
      <c r="A28" s="782"/>
      <c r="B28" s="784"/>
      <c r="C28" s="786"/>
      <c r="D28" s="423"/>
      <c r="E28" s="788"/>
      <c r="F28" s="366"/>
      <c r="G28" s="367"/>
      <c r="H28" s="368"/>
      <c r="I28" s="433"/>
      <c r="J28" s="333"/>
      <c r="K28" s="414"/>
    </row>
    <row r="29" spans="1:11" ht="15.75" hidden="1" thickBot="1" x14ac:dyDescent="0.3">
      <c r="A29" s="407"/>
      <c r="B29" s="290"/>
      <c r="C29" s="291"/>
      <c r="D29" s="291"/>
      <c r="E29" s="291"/>
      <c r="F29" s="291"/>
      <c r="G29" s="245"/>
      <c r="H29" s="257"/>
      <c r="I29" s="356"/>
      <c r="J29" s="239"/>
      <c r="K29" s="414"/>
    </row>
    <row r="30" spans="1:11" ht="15.75" hidden="1" thickBot="1" x14ac:dyDescent="0.3">
      <c r="A30" s="421"/>
      <c r="B30" s="427"/>
      <c r="C30" s="308"/>
      <c r="D30" s="308"/>
      <c r="E30" s="308"/>
      <c r="F30" s="308"/>
      <c r="G30" s="244"/>
      <c r="H30" s="256"/>
      <c r="I30" s="339"/>
      <c r="J30" s="256"/>
      <c r="K30" s="171"/>
    </row>
    <row r="31" spans="1:11" ht="15.75" hidden="1" thickBot="1" x14ac:dyDescent="0.3">
      <c r="A31" s="309">
        <v>1</v>
      </c>
      <c r="B31" s="789" t="s">
        <v>25</v>
      </c>
      <c r="C31" s="90"/>
      <c r="D31" s="90"/>
      <c r="E31" s="90"/>
      <c r="F31" s="193"/>
      <c r="G31" s="48"/>
      <c r="H31" s="60"/>
      <c r="I31" s="227"/>
      <c r="J31" s="238"/>
      <c r="K31" s="147"/>
    </row>
    <row r="32" spans="1:11" ht="15.75" hidden="1" thickBot="1" x14ac:dyDescent="0.3">
      <c r="A32" s="421"/>
      <c r="B32" s="790"/>
      <c r="C32" s="79"/>
      <c r="D32" s="79"/>
      <c r="E32" s="79"/>
      <c r="F32" s="203"/>
      <c r="G32" s="63"/>
      <c r="H32" s="74"/>
      <c r="I32" s="226"/>
      <c r="J32" s="256"/>
      <c r="K32" s="171"/>
    </row>
    <row r="33" spans="1:11" ht="15.75" hidden="1" thickBot="1" x14ac:dyDescent="0.3">
      <c r="A33" s="791">
        <v>2</v>
      </c>
      <c r="B33" s="793" t="s">
        <v>25</v>
      </c>
      <c r="C33" s="90"/>
      <c r="D33" s="90"/>
      <c r="E33" s="90"/>
      <c r="F33" s="192"/>
      <c r="G33" s="70"/>
      <c r="H33" s="337"/>
      <c r="I33" s="229"/>
      <c r="J33" s="238"/>
      <c r="K33" s="147"/>
    </row>
    <row r="34" spans="1:11" ht="15.75" hidden="1" thickBot="1" x14ac:dyDescent="0.3">
      <c r="A34" s="792"/>
      <c r="B34" s="794"/>
      <c r="C34" s="92"/>
      <c r="D34" s="155"/>
      <c r="E34" s="155"/>
      <c r="F34" s="151"/>
      <c r="G34" s="49"/>
      <c r="H34" s="145"/>
      <c r="I34" s="296"/>
      <c r="J34" s="258"/>
      <c r="K34" s="262"/>
    </row>
    <row r="35" spans="1:11" ht="15.75" hidden="1" thickBot="1" x14ac:dyDescent="0.3">
      <c r="A35" s="332"/>
      <c r="B35" s="108"/>
      <c r="C35" s="9"/>
      <c r="D35" s="79"/>
      <c r="E35" s="9"/>
      <c r="F35" s="203"/>
      <c r="G35" s="63"/>
      <c r="H35" s="74"/>
      <c r="I35" s="277"/>
      <c r="J35" s="257"/>
      <c r="K35" s="413"/>
    </row>
    <row r="36" spans="1:11" ht="15.75" hidden="1" thickBot="1" x14ac:dyDescent="0.3">
      <c r="A36" s="400">
        <v>4</v>
      </c>
      <c r="B36" s="400" t="s">
        <v>25</v>
      </c>
      <c r="C36" s="90"/>
      <c r="D36" s="90"/>
      <c r="E36" s="19"/>
      <c r="F36" s="151"/>
      <c r="G36" s="49"/>
      <c r="H36" s="145"/>
      <c r="I36" s="286"/>
      <c r="J36" s="239"/>
      <c r="K36" s="414"/>
    </row>
    <row r="37" spans="1:11" ht="15.75" hidden="1" thickBot="1" x14ac:dyDescent="0.3">
      <c r="A37" s="402"/>
      <c r="B37" s="402"/>
      <c r="C37" s="155"/>
      <c r="D37" s="155"/>
      <c r="E37" s="8"/>
      <c r="F37" s="151"/>
      <c r="G37" s="49"/>
      <c r="H37" s="145"/>
      <c r="I37" s="340"/>
      <c r="J37" s="239"/>
      <c r="K37" s="414"/>
    </row>
    <row r="38" spans="1:11" ht="15.75" hidden="1" thickBot="1" x14ac:dyDescent="0.3">
      <c r="A38" s="402"/>
      <c r="B38" s="402"/>
      <c r="C38" s="155"/>
      <c r="D38" s="155"/>
      <c r="E38" s="92"/>
      <c r="F38" s="151"/>
      <c r="G38" s="49"/>
      <c r="H38" s="145"/>
      <c r="I38" s="237"/>
      <c r="J38" s="239"/>
      <c r="K38" s="414"/>
    </row>
    <row r="39" spans="1:11" ht="15.75" hidden="1" thickBot="1" x14ac:dyDescent="0.3">
      <c r="A39" s="402"/>
      <c r="B39" s="402"/>
      <c r="C39" s="112"/>
      <c r="D39" s="155"/>
      <c r="E39" s="92"/>
      <c r="F39" s="115"/>
      <c r="G39" s="219"/>
      <c r="H39" s="258"/>
      <c r="I39" s="340"/>
      <c r="J39" s="239"/>
      <c r="K39" s="414"/>
    </row>
    <row r="40" spans="1:11" ht="15.75" hidden="1" thickBot="1" x14ac:dyDescent="0.3">
      <c r="A40" s="402"/>
      <c r="B40" s="402"/>
      <c r="C40" s="112"/>
      <c r="D40" s="155"/>
      <c r="E40" s="92"/>
      <c r="F40" s="113"/>
      <c r="G40" s="190"/>
      <c r="H40" s="239"/>
      <c r="I40" s="237"/>
      <c r="J40" s="239"/>
      <c r="K40" s="414"/>
    </row>
    <row r="41" spans="1:11" ht="15.75" hidden="1" thickBot="1" x14ac:dyDescent="0.3">
      <c r="A41" s="399"/>
      <c r="B41" s="399"/>
      <c r="C41" s="136"/>
      <c r="D41" s="79"/>
      <c r="E41" s="89"/>
      <c r="F41" s="115"/>
      <c r="G41" s="219"/>
      <c r="H41" s="258"/>
      <c r="I41" s="340"/>
      <c r="J41" s="239"/>
      <c r="K41" s="414"/>
    </row>
    <row r="42" spans="1:11" ht="15.75" hidden="1" thickBot="1" x14ac:dyDescent="0.3">
      <c r="A42" s="402"/>
      <c r="B42" s="402"/>
      <c r="C42" s="136"/>
      <c r="D42" s="79"/>
      <c r="E42" s="142"/>
      <c r="F42" s="44"/>
      <c r="G42" s="95"/>
      <c r="H42" s="94"/>
      <c r="I42" s="236"/>
      <c r="J42" s="239"/>
      <c r="K42" s="414"/>
    </row>
    <row r="43" spans="1:11" ht="15.75" hidden="1" thickBot="1" x14ac:dyDescent="0.3">
      <c r="A43" s="402"/>
      <c r="B43" s="402"/>
      <c r="C43" s="152"/>
      <c r="D43" s="401"/>
      <c r="E43" s="292"/>
      <c r="F43" s="64"/>
      <c r="G43" s="190"/>
      <c r="H43" s="239"/>
      <c r="I43" s="237"/>
      <c r="J43" s="239"/>
      <c r="K43" s="414"/>
    </row>
    <row r="44" spans="1:11" ht="15.75" hidden="1" thickBot="1" x14ac:dyDescent="0.3">
      <c r="A44" s="402"/>
      <c r="B44" s="402"/>
      <c r="C44" s="401"/>
      <c r="D44" s="401"/>
      <c r="E44" s="292"/>
      <c r="F44" s="65"/>
      <c r="G44" s="220"/>
      <c r="H44" s="256"/>
      <c r="I44" s="339"/>
      <c r="J44" s="239"/>
      <c r="K44" s="414"/>
    </row>
    <row r="45" spans="1:11" hidden="1" x14ac:dyDescent="0.25">
      <c r="A45" s="144">
        <v>5</v>
      </c>
      <c r="B45" s="417" t="s">
        <v>25</v>
      </c>
      <c r="C45" s="90"/>
      <c r="D45" s="90"/>
      <c r="E45" s="19"/>
      <c r="F45" s="193"/>
      <c r="G45" s="48"/>
      <c r="H45" s="60"/>
      <c r="I45" s="145"/>
      <c r="J45" s="239">
        <v>0</v>
      </c>
      <c r="K45" s="145"/>
    </row>
    <row r="46" spans="1:11" hidden="1" x14ac:dyDescent="0.25">
      <c r="A46" s="401"/>
      <c r="B46" s="402"/>
      <c r="C46" s="155"/>
      <c r="D46" s="155"/>
      <c r="E46" s="8"/>
      <c r="F46" s="151"/>
      <c r="G46" s="49"/>
      <c r="H46" s="145"/>
      <c r="I46" s="145"/>
      <c r="J46" s="239">
        <v>0</v>
      </c>
      <c r="K46" s="239"/>
    </row>
    <row r="47" spans="1:11" hidden="1" x14ac:dyDescent="0.25">
      <c r="A47" s="401"/>
      <c r="B47" s="402"/>
      <c r="C47" s="155"/>
      <c r="D47" s="155"/>
      <c r="E47" s="92"/>
      <c r="F47" s="151"/>
      <c r="G47" s="49"/>
      <c r="H47" s="145"/>
      <c r="I47" s="145"/>
      <c r="J47" s="145"/>
      <c r="K47" s="414"/>
    </row>
    <row r="48" spans="1:11" hidden="1" x14ac:dyDescent="0.25">
      <c r="A48" s="401"/>
      <c r="B48" s="402"/>
      <c r="C48" s="155"/>
      <c r="D48" s="155"/>
      <c r="E48" s="92"/>
      <c r="F48" s="151"/>
      <c r="G48" s="49"/>
      <c r="H48" s="145"/>
      <c r="I48" s="145"/>
      <c r="J48" s="145"/>
      <c r="K48" s="414"/>
    </row>
    <row r="49" spans="1:14" ht="15.75" hidden="1" thickBot="1" x14ac:dyDescent="0.3">
      <c r="A49" s="429"/>
      <c r="B49" s="399"/>
      <c r="C49" s="89"/>
      <c r="D49" s="79"/>
      <c r="E49" s="89"/>
      <c r="F49" s="151"/>
      <c r="G49" s="49"/>
      <c r="H49" s="145"/>
      <c r="I49" s="340"/>
      <c r="J49" s="145"/>
      <c r="K49" s="414"/>
    </row>
    <row r="50" spans="1:14" ht="15.75" thickBot="1" x14ac:dyDescent="0.3">
      <c r="A50" s="780" t="s">
        <v>10</v>
      </c>
      <c r="B50" s="728"/>
      <c r="C50" s="728"/>
      <c r="D50" s="728"/>
      <c r="E50" s="728"/>
      <c r="F50" s="728"/>
      <c r="G50" s="728"/>
      <c r="H50" s="372">
        <f>SUM(H27:H49)</f>
        <v>0</v>
      </c>
      <c r="I50" s="372">
        <f>SUM(I27:I49)</f>
        <v>0</v>
      </c>
      <c r="J50" s="372">
        <f>SUM(J27:J49)</f>
        <v>0</v>
      </c>
      <c r="K50" s="372">
        <f>SUM(K27:K49)</f>
        <v>0</v>
      </c>
    </row>
    <row r="51" spans="1:14" ht="15.75" thickBot="1" x14ac:dyDescent="0.3">
      <c r="A51" s="795">
        <v>1</v>
      </c>
      <c r="B51" s="797" t="s">
        <v>30</v>
      </c>
      <c r="C51" s="187" t="s">
        <v>93</v>
      </c>
      <c r="D51" s="17" t="s">
        <v>186</v>
      </c>
      <c r="E51" s="17" t="s">
        <v>187</v>
      </c>
      <c r="F51" s="676" t="s">
        <v>103</v>
      </c>
      <c r="G51" s="714" t="s">
        <v>189</v>
      </c>
      <c r="H51" s="27">
        <v>26008.09</v>
      </c>
      <c r="I51" s="19"/>
      <c r="J51" s="91"/>
      <c r="K51" s="413"/>
      <c r="N51" s="42"/>
    </row>
    <row r="52" spans="1:14" ht="15.75" thickBot="1" x14ac:dyDescent="0.3">
      <c r="A52" s="796"/>
      <c r="B52" s="798"/>
      <c r="C52" s="109" t="s">
        <v>188</v>
      </c>
      <c r="D52" s="22"/>
      <c r="E52" s="22"/>
      <c r="F52" s="669"/>
      <c r="G52" s="49"/>
      <c r="H52" s="64"/>
      <c r="I52" s="89"/>
      <c r="J52" s="333"/>
      <c r="K52" s="414"/>
    </row>
    <row r="53" spans="1:14" x14ac:dyDescent="0.25">
      <c r="A53" s="165">
        <v>2</v>
      </c>
      <c r="B53" s="797" t="s">
        <v>30</v>
      </c>
      <c r="C53" s="88" t="s">
        <v>100</v>
      </c>
      <c r="D53" s="17" t="s">
        <v>190</v>
      </c>
      <c r="E53" s="90" t="s">
        <v>191</v>
      </c>
      <c r="F53" s="329" t="s">
        <v>103</v>
      </c>
      <c r="G53" s="93" t="s">
        <v>193</v>
      </c>
      <c r="H53" s="17">
        <v>15133.44</v>
      </c>
      <c r="I53" s="17"/>
      <c r="J53" s="484"/>
      <c r="K53" s="268"/>
    </row>
    <row r="54" spans="1:14" ht="15.75" thickBot="1" x14ac:dyDescent="0.3">
      <c r="A54" s="167"/>
      <c r="B54" s="798"/>
      <c r="C54" s="89" t="s">
        <v>192</v>
      </c>
      <c r="D54" s="22"/>
      <c r="E54" s="79"/>
      <c r="F54" s="281" t="s">
        <v>103</v>
      </c>
      <c r="G54" s="285" t="s">
        <v>194</v>
      </c>
      <c r="H54" s="28">
        <v>56625.08</v>
      </c>
      <c r="I54" s="104"/>
      <c r="J54" s="484"/>
      <c r="K54" s="268"/>
    </row>
    <row r="55" spans="1:14" ht="15.75" thickBot="1" x14ac:dyDescent="0.3">
      <c r="A55" s="165">
        <v>3</v>
      </c>
      <c r="B55" s="797" t="s">
        <v>30</v>
      </c>
      <c r="C55" s="88" t="s">
        <v>100</v>
      </c>
      <c r="D55" s="17" t="s">
        <v>195</v>
      </c>
      <c r="E55" s="90" t="s">
        <v>196</v>
      </c>
      <c r="F55" s="329" t="s">
        <v>103</v>
      </c>
      <c r="G55" s="93" t="s">
        <v>198</v>
      </c>
      <c r="H55" s="27">
        <v>14661.18</v>
      </c>
      <c r="I55" s="17"/>
      <c r="J55" s="484"/>
      <c r="K55" s="268"/>
    </row>
    <row r="56" spans="1:14" ht="15.75" thickBot="1" x14ac:dyDescent="0.3">
      <c r="A56" s="167"/>
      <c r="B56" s="798"/>
      <c r="C56" s="89" t="s">
        <v>197</v>
      </c>
      <c r="D56" s="22"/>
      <c r="E56" s="79"/>
      <c r="F56" s="12" t="s">
        <v>103</v>
      </c>
      <c r="G56" s="715" t="s">
        <v>199</v>
      </c>
      <c r="H56" s="28">
        <v>24861.38</v>
      </c>
      <c r="I56" s="22"/>
      <c r="J56" s="484"/>
      <c r="K56" s="268"/>
    </row>
    <row r="57" spans="1:14" ht="15.75" hidden="1" thickBot="1" x14ac:dyDescent="0.3">
      <c r="A57" s="165">
        <v>4</v>
      </c>
      <c r="B57" s="797" t="s">
        <v>30</v>
      </c>
      <c r="C57" s="187"/>
      <c r="D57" s="90"/>
      <c r="E57" s="90"/>
      <c r="F57" s="581"/>
      <c r="G57" s="93"/>
      <c r="H57" s="130"/>
      <c r="I57" s="130"/>
      <c r="J57" s="91"/>
      <c r="K57" s="268"/>
    </row>
    <row r="58" spans="1:14" ht="15.75" hidden="1" thickBot="1" x14ac:dyDescent="0.3">
      <c r="A58" s="167"/>
      <c r="B58" s="798"/>
      <c r="C58" s="109"/>
      <c r="D58" s="79"/>
      <c r="E58" s="79"/>
      <c r="F58" s="22"/>
      <c r="G58" s="22"/>
      <c r="H58" s="22"/>
      <c r="I58" s="484"/>
      <c r="J58" s="32"/>
      <c r="K58" s="268"/>
    </row>
    <row r="59" spans="1:14" ht="15.75" hidden="1" thickBot="1" x14ac:dyDescent="0.3">
      <c r="A59" s="266">
        <v>5</v>
      </c>
      <c r="B59" s="797" t="s">
        <v>30</v>
      </c>
      <c r="C59" s="187"/>
      <c r="D59" s="17"/>
      <c r="E59" s="96"/>
      <c r="F59" s="543"/>
      <c r="G59" s="568"/>
      <c r="H59" s="32"/>
      <c r="I59" s="28"/>
      <c r="J59" s="32"/>
      <c r="K59" s="268"/>
    </row>
    <row r="60" spans="1:14" ht="15.75" hidden="1" thickBot="1" x14ac:dyDescent="0.3">
      <c r="A60" s="509"/>
      <c r="B60" s="798"/>
      <c r="C60" s="137"/>
      <c r="D60" s="6"/>
      <c r="E60" s="8"/>
      <c r="F60" s="22"/>
      <c r="G60" s="22"/>
      <c r="H60" s="299"/>
      <c r="I60" s="116"/>
      <c r="J60" s="508"/>
      <c r="K60" s="155"/>
    </row>
    <row r="61" spans="1:14" ht="15.75" thickBot="1" x14ac:dyDescent="0.3">
      <c r="A61" s="802" t="s">
        <v>64</v>
      </c>
      <c r="B61" s="803"/>
      <c r="C61" s="803"/>
      <c r="D61" s="803"/>
      <c r="E61" s="803"/>
      <c r="F61" s="803"/>
      <c r="G61" s="803"/>
      <c r="H61" s="371">
        <f>SUM(H51:H60)</f>
        <v>137289.17000000001</v>
      </c>
      <c r="I61" s="371">
        <f t="shared" ref="I61:J61" si="0">SUM(I51:I60)</f>
        <v>0</v>
      </c>
      <c r="J61" s="371">
        <f t="shared" si="0"/>
        <v>0</v>
      </c>
      <c r="K61" s="372">
        <f>SUM(K51:K52)</f>
        <v>0</v>
      </c>
    </row>
    <row r="62" spans="1:14" hidden="1" x14ac:dyDescent="0.25">
      <c r="A62" s="407"/>
      <c r="B62" s="291"/>
      <c r="C62" s="291"/>
      <c r="D62" s="291"/>
      <c r="E62" s="291"/>
      <c r="F62" s="291"/>
      <c r="G62" s="232"/>
      <c r="H62" s="257"/>
      <c r="I62" s="277"/>
      <c r="J62" s="257"/>
      <c r="K62" s="414"/>
    </row>
    <row r="63" spans="1:14" hidden="1" x14ac:dyDescent="0.25">
      <c r="A63" s="408"/>
      <c r="B63" s="420"/>
      <c r="C63" s="420"/>
      <c r="D63" s="420"/>
      <c r="E63" s="420"/>
      <c r="F63" s="420"/>
      <c r="G63" s="230"/>
      <c r="H63" s="239"/>
      <c r="I63" s="253"/>
      <c r="J63" s="239"/>
      <c r="K63" s="414"/>
    </row>
    <row r="64" spans="1:14" ht="15.75" hidden="1" thickBot="1" x14ac:dyDescent="0.3">
      <c r="A64" s="408"/>
      <c r="B64" s="420"/>
      <c r="C64" s="308"/>
      <c r="D64" s="308"/>
      <c r="E64" s="308"/>
      <c r="F64" s="308"/>
      <c r="G64" s="218"/>
      <c r="H64" s="256"/>
      <c r="I64" s="288"/>
      <c r="J64" s="256"/>
      <c r="K64" s="171"/>
    </row>
    <row r="65" spans="1:11" ht="15.75" thickBot="1" x14ac:dyDescent="0.3">
      <c r="A65" s="804">
        <v>1</v>
      </c>
      <c r="B65" s="415" t="s">
        <v>34</v>
      </c>
      <c r="C65" s="90" t="s">
        <v>93</v>
      </c>
      <c r="D65" s="90" t="s">
        <v>182</v>
      </c>
      <c r="E65" s="17" t="s">
        <v>183</v>
      </c>
      <c r="F65" s="154" t="s">
        <v>103</v>
      </c>
      <c r="G65" s="20" t="s">
        <v>185</v>
      </c>
      <c r="H65" s="54">
        <v>18297.71</v>
      </c>
      <c r="I65" s="231"/>
      <c r="J65" s="130"/>
      <c r="K65" s="54"/>
    </row>
    <row r="66" spans="1:11" ht="15.75" thickBot="1" x14ac:dyDescent="0.3">
      <c r="A66" s="805"/>
      <c r="B66" s="403"/>
      <c r="C66" s="155" t="s">
        <v>184</v>
      </c>
      <c r="D66" s="155"/>
      <c r="E66" s="6"/>
      <c r="F66" s="248"/>
      <c r="G66" s="220"/>
      <c r="H66" s="258"/>
      <c r="I66" s="278"/>
      <c r="J66" s="258"/>
      <c r="K66" s="262"/>
    </row>
    <row r="67" spans="1:11" ht="15.75" thickBot="1" x14ac:dyDescent="0.3">
      <c r="A67" s="780" t="s">
        <v>37</v>
      </c>
      <c r="B67" s="728"/>
      <c r="C67" s="728"/>
      <c r="D67" s="728"/>
      <c r="E67" s="728"/>
      <c r="F67" s="728"/>
      <c r="G67" s="806"/>
      <c r="H67" s="385">
        <f>SUM(H65:H66)</f>
        <v>18297.71</v>
      </c>
      <c r="I67" s="385">
        <f t="shared" ref="I67:K67" si="1">SUM(I65:I66)</f>
        <v>0</v>
      </c>
      <c r="J67" s="385">
        <f t="shared" si="1"/>
        <v>0</v>
      </c>
      <c r="K67" s="385">
        <f t="shared" si="1"/>
        <v>0</v>
      </c>
    </row>
    <row r="68" spans="1:11" ht="15.75" hidden="1" thickBot="1" x14ac:dyDescent="0.3">
      <c r="A68" s="807">
        <v>2</v>
      </c>
      <c r="B68" s="809" t="s">
        <v>40</v>
      </c>
      <c r="C68" s="88"/>
      <c r="D68" s="90"/>
      <c r="E68" s="90"/>
      <c r="F68" s="193"/>
      <c r="G68" s="68"/>
      <c r="H68" s="68"/>
      <c r="I68" s="357"/>
      <c r="J68" s="327"/>
      <c r="K68" s="413"/>
    </row>
    <row r="69" spans="1:11" ht="15.75" hidden="1" thickBot="1" x14ac:dyDescent="0.3">
      <c r="A69" s="808"/>
      <c r="B69" s="810"/>
      <c r="C69" s="89"/>
      <c r="D69" s="79"/>
      <c r="E69" s="79"/>
      <c r="F69" s="154"/>
      <c r="G69" s="51"/>
      <c r="H69" s="51"/>
      <c r="I69" s="358"/>
      <c r="J69" s="261"/>
      <c r="K69" s="414"/>
    </row>
    <row r="70" spans="1:11" ht="15.75" hidden="1" thickBot="1" x14ac:dyDescent="0.3">
      <c r="A70" s="408"/>
      <c r="B70" s="810"/>
      <c r="C70" s="92"/>
      <c r="D70" s="155"/>
      <c r="E70" s="8"/>
      <c r="F70" s="298"/>
      <c r="G70" s="300"/>
      <c r="H70" s="31"/>
      <c r="I70" s="287"/>
      <c r="J70" s="257"/>
      <c r="K70" s="414"/>
    </row>
    <row r="71" spans="1:11" ht="15.75" hidden="1" thickBot="1" x14ac:dyDescent="0.3">
      <c r="A71" s="408"/>
      <c r="B71" s="810"/>
      <c r="C71" s="92"/>
      <c r="D71" s="155"/>
      <c r="E71" s="8"/>
      <c r="F71" s="308"/>
      <c r="G71" s="218"/>
      <c r="H71" s="256"/>
      <c r="I71" s="339"/>
      <c r="J71" s="239"/>
      <c r="K71" s="414"/>
    </row>
    <row r="72" spans="1:11" ht="15.75" hidden="1" thickBot="1" x14ac:dyDescent="0.3">
      <c r="A72" s="421"/>
      <c r="B72" s="810"/>
      <c r="C72" s="88"/>
      <c r="D72" s="90"/>
      <c r="E72" s="19"/>
      <c r="F72" s="88"/>
      <c r="G72" s="250"/>
      <c r="H72" s="88"/>
      <c r="I72" s="96"/>
      <c r="J72" s="239"/>
      <c r="K72" s="414"/>
    </row>
    <row r="73" spans="1:11" ht="15.75" hidden="1" thickBot="1" x14ac:dyDescent="0.3">
      <c r="A73" s="421"/>
      <c r="B73" s="811"/>
      <c r="C73" s="79"/>
      <c r="D73" s="79"/>
      <c r="E73" s="9"/>
      <c r="F73" s="420"/>
      <c r="G73" s="230"/>
      <c r="H73" s="239"/>
      <c r="I73" s="237"/>
      <c r="J73" s="239"/>
      <c r="K73" s="171"/>
    </row>
    <row r="74" spans="1:11" ht="15.75" thickBot="1" x14ac:dyDescent="0.3">
      <c r="A74" s="780" t="s">
        <v>41</v>
      </c>
      <c r="B74" s="728"/>
      <c r="C74" s="803"/>
      <c r="D74" s="803"/>
      <c r="E74" s="803"/>
      <c r="F74" s="803"/>
      <c r="G74" s="803"/>
      <c r="H74" s="371">
        <f>SUM(H68:H73)</f>
        <v>0</v>
      </c>
      <c r="I74" s="371">
        <f t="shared" ref="I74:K74" si="2">SUM(I68:I73)</f>
        <v>0</v>
      </c>
      <c r="J74" s="371">
        <f t="shared" si="2"/>
        <v>0</v>
      </c>
      <c r="K74" s="371">
        <f t="shared" si="2"/>
        <v>0</v>
      </c>
    </row>
    <row r="75" spans="1:11" ht="15.75" hidden="1" thickBot="1" x14ac:dyDescent="0.3">
      <c r="A75" s="791">
        <v>1</v>
      </c>
      <c r="B75" s="809" t="s">
        <v>68</v>
      </c>
      <c r="C75" s="90"/>
      <c r="D75" s="90"/>
      <c r="E75" s="90"/>
      <c r="F75" s="412"/>
      <c r="G75" s="189"/>
      <c r="H75" s="189"/>
      <c r="I75" s="359"/>
      <c r="J75" s="240"/>
      <c r="K75" s="257"/>
    </row>
    <row r="76" spans="1:11" ht="15.75" hidden="1" thickBot="1" x14ac:dyDescent="0.3">
      <c r="A76" s="792"/>
      <c r="B76" s="810"/>
      <c r="C76" s="155"/>
      <c r="D76" s="155"/>
      <c r="E76" s="155"/>
      <c r="F76" s="113"/>
      <c r="G76" s="190"/>
      <c r="H76" s="239"/>
      <c r="I76" s="237"/>
      <c r="J76" s="239"/>
      <c r="K76" s="414"/>
    </row>
    <row r="77" spans="1:11" ht="15.75" hidden="1" thickBot="1" x14ac:dyDescent="0.3">
      <c r="A77" s="792"/>
      <c r="B77" s="813"/>
      <c r="C77" s="420"/>
      <c r="D77" s="420"/>
      <c r="E77" s="420"/>
      <c r="F77" s="113"/>
      <c r="G77" s="190"/>
      <c r="H77" s="239"/>
      <c r="I77" s="237"/>
      <c r="J77" s="239"/>
      <c r="K77" s="414"/>
    </row>
    <row r="78" spans="1:11" ht="15.75" hidden="1" thickBot="1" x14ac:dyDescent="0.3">
      <c r="A78" s="812"/>
      <c r="B78" s="814"/>
      <c r="C78" s="420"/>
      <c r="D78" s="420"/>
      <c r="E78" s="420"/>
      <c r="F78" s="115"/>
      <c r="G78" s="219"/>
      <c r="H78" s="258"/>
      <c r="I78" s="340"/>
      <c r="J78" s="239"/>
      <c r="K78" s="414"/>
    </row>
    <row r="79" spans="1:11" ht="15.75" hidden="1" thickBot="1" x14ac:dyDescent="0.3">
      <c r="A79" s="815">
        <v>1</v>
      </c>
      <c r="B79" s="420"/>
      <c r="C79" s="420"/>
      <c r="D79" s="817"/>
      <c r="E79" s="420"/>
      <c r="F79" s="420"/>
      <c r="G79" s="230"/>
      <c r="H79" s="239"/>
      <c r="I79" s="237"/>
      <c r="J79" s="239"/>
      <c r="K79" s="414"/>
    </row>
    <row r="80" spans="1:11" ht="15.75" hidden="1" thickBot="1" x14ac:dyDescent="0.3">
      <c r="A80" s="815"/>
      <c r="B80" s="420"/>
      <c r="C80" s="420"/>
      <c r="D80" s="817"/>
      <c r="E80" s="420"/>
      <c r="F80" s="420"/>
      <c r="G80" s="230"/>
      <c r="H80" s="239"/>
      <c r="I80" s="237"/>
      <c r="J80" s="239"/>
      <c r="K80" s="414"/>
    </row>
    <row r="81" spans="1:11" ht="15.75" hidden="1" thickBot="1" x14ac:dyDescent="0.3">
      <c r="A81" s="815"/>
      <c r="B81" s="420"/>
      <c r="C81" s="420"/>
      <c r="D81" s="817"/>
      <c r="E81" s="420"/>
      <c r="F81" s="420"/>
      <c r="G81" s="230"/>
      <c r="H81" s="239"/>
      <c r="I81" s="237"/>
      <c r="J81" s="239"/>
      <c r="K81" s="414"/>
    </row>
    <row r="82" spans="1:11" ht="15.75" hidden="1" thickBot="1" x14ac:dyDescent="0.3">
      <c r="A82" s="815"/>
      <c r="B82" s="420"/>
      <c r="C82" s="420"/>
      <c r="D82" s="817"/>
      <c r="E82" s="420"/>
      <c r="F82" s="420"/>
      <c r="G82" s="230"/>
      <c r="H82" s="239"/>
      <c r="I82" s="237"/>
      <c r="J82" s="239"/>
      <c r="K82" s="414"/>
    </row>
    <row r="83" spans="1:11" ht="15.75" hidden="1" thickBot="1" x14ac:dyDescent="0.3">
      <c r="A83" s="815"/>
      <c r="B83" s="420"/>
      <c r="C83" s="420"/>
      <c r="D83" s="817"/>
      <c r="E83" s="420"/>
      <c r="F83" s="420"/>
      <c r="G83" s="230"/>
      <c r="H83" s="239"/>
      <c r="I83" s="237"/>
      <c r="J83" s="239"/>
      <c r="K83" s="414"/>
    </row>
    <row r="84" spans="1:11" ht="15.75" hidden="1" thickBot="1" x14ac:dyDescent="0.3">
      <c r="A84" s="815"/>
      <c r="B84" s="420"/>
      <c r="C84" s="420"/>
      <c r="D84" s="817"/>
      <c r="E84" s="420"/>
      <c r="F84" s="420"/>
      <c r="G84" s="230"/>
      <c r="H84" s="239"/>
      <c r="I84" s="237"/>
      <c r="J84" s="239"/>
      <c r="K84" s="414"/>
    </row>
    <row r="85" spans="1:11" ht="15.75" hidden="1" thickBot="1" x14ac:dyDescent="0.3">
      <c r="A85" s="815"/>
      <c r="B85" s="420"/>
      <c r="C85" s="420"/>
      <c r="D85" s="817"/>
      <c r="E85" s="420"/>
      <c r="F85" s="420"/>
      <c r="G85" s="230"/>
      <c r="H85" s="239"/>
      <c r="I85" s="237"/>
      <c r="J85" s="239"/>
      <c r="K85" s="414"/>
    </row>
    <row r="86" spans="1:11" ht="15.75" hidden="1" thickBot="1" x14ac:dyDescent="0.3">
      <c r="A86" s="815"/>
      <c r="B86" s="420"/>
      <c r="C86" s="420"/>
      <c r="D86" s="817"/>
      <c r="E86" s="420"/>
      <c r="F86" s="420"/>
      <c r="G86" s="230"/>
      <c r="H86" s="239"/>
      <c r="I86" s="237"/>
      <c r="J86" s="239"/>
      <c r="K86" s="414"/>
    </row>
    <row r="87" spans="1:11" ht="15.75" hidden="1" thickBot="1" x14ac:dyDescent="0.3">
      <c r="A87" s="815"/>
      <c r="B87" s="420"/>
      <c r="C87" s="420"/>
      <c r="D87" s="420"/>
      <c r="E87" s="420"/>
      <c r="F87" s="420"/>
      <c r="G87" s="230"/>
      <c r="H87" s="239"/>
      <c r="I87" s="237"/>
      <c r="J87" s="239"/>
      <c r="K87" s="414"/>
    </row>
    <row r="88" spans="1:11" ht="15.75" hidden="1" thickBot="1" x14ac:dyDescent="0.3">
      <c r="A88" s="815"/>
      <c r="B88" s="420"/>
      <c r="C88" s="420"/>
      <c r="D88" s="420"/>
      <c r="E88" s="420"/>
      <c r="F88" s="420"/>
      <c r="G88" s="230"/>
      <c r="H88" s="239"/>
      <c r="I88" s="237"/>
      <c r="J88" s="239"/>
      <c r="K88" s="414"/>
    </row>
    <row r="89" spans="1:11" ht="15.75" hidden="1" thickBot="1" x14ac:dyDescent="0.3">
      <c r="A89" s="816"/>
      <c r="B89" s="308"/>
      <c r="C89" s="308"/>
      <c r="D89" s="308"/>
      <c r="E89" s="308"/>
      <c r="F89" s="308"/>
      <c r="G89" s="218"/>
      <c r="H89" s="256"/>
      <c r="I89" s="339"/>
      <c r="J89" s="239"/>
      <c r="K89" s="171"/>
    </row>
    <row r="90" spans="1:11" ht="15.75" thickBot="1" x14ac:dyDescent="0.3">
      <c r="A90" s="780" t="s">
        <v>67</v>
      </c>
      <c r="B90" s="728"/>
      <c r="C90" s="728"/>
      <c r="D90" s="728"/>
      <c r="E90" s="728"/>
      <c r="F90" s="728"/>
      <c r="G90" s="728"/>
      <c r="H90" s="372">
        <f>SUM(H75:H89)</f>
        <v>0</v>
      </c>
      <c r="I90" s="372">
        <f t="shared" ref="I90:K90" si="3">SUM(I75:I89)</f>
        <v>0</v>
      </c>
      <c r="J90" s="372">
        <f t="shared" si="3"/>
        <v>0</v>
      </c>
      <c r="K90" s="372">
        <f t="shared" si="3"/>
        <v>0</v>
      </c>
    </row>
    <row r="91" spans="1:11" x14ac:dyDescent="0.25">
      <c r="A91" s="795">
        <v>1</v>
      </c>
      <c r="B91" s="800" t="s">
        <v>29</v>
      </c>
      <c r="C91" s="155" t="s">
        <v>93</v>
      </c>
      <c r="D91" s="6" t="s">
        <v>84</v>
      </c>
      <c r="E91" s="155" t="s">
        <v>108</v>
      </c>
      <c r="F91" s="699" t="s">
        <v>103</v>
      </c>
      <c r="G91" s="314" t="s">
        <v>110</v>
      </c>
      <c r="H91" s="702">
        <v>1130009.47</v>
      </c>
      <c r="I91" s="68"/>
      <c r="J91" s="27"/>
      <c r="K91" s="147"/>
    </row>
    <row r="92" spans="1:11" ht="15.75" thickBot="1" x14ac:dyDescent="0.3">
      <c r="A92" s="799"/>
      <c r="B92" s="801"/>
      <c r="C92" s="79" t="s">
        <v>109</v>
      </c>
      <c r="D92" s="22"/>
      <c r="E92" s="79"/>
      <c r="F92" s="22"/>
      <c r="G92" s="79"/>
      <c r="H92" s="79"/>
      <c r="I92" s="341"/>
      <c r="J92" s="149"/>
      <c r="K92" s="262"/>
    </row>
    <row r="93" spans="1:11" ht="15.75" thickBot="1" x14ac:dyDescent="0.3">
      <c r="A93" s="818">
        <v>2</v>
      </c>
      <c r="B93" s="821" t="s">
        <v>29</v>
      </c>
      <c r="C93" s="88" t="s">
        <v>93</v>
      </c>
      <c r="D93" s="17" t="s">
        <v>115</v>
      </c>
      <c r="E93" s="90" t="s">
        <v>116</v>
      </c>
      <c r="F93" s="329" t="s">
        <v>103</v>
      </c>
      <c r="G93" s="93" t="s">
        <v>118</v>
      </c>
      <c r="H93" s="27">
        <v>100442.34</v>
      </c>
      <c r="I93" s="68"/>
      <c r="J93" s="65"/>
      <c r="K93" s="147"/>
    </row>
    <row r="94" spans="1:11" ht="15.75" thickBot="1" x14ac:dyDescent="0.3">
      <c r="A94" s="819"/>
      <c r="B94" s="822"/>
      <c r="C94" s="89" t="s">
        <v>117</v>
      </c>
      <c r="D94" s="22"/>
      <c r="E94" s="79"/>
      <c r="F94" s="113"/>
      <c r="G94" s="23"/>
      <c r="H94" s="64"/>
      <c r="I94" s="64"/>
      <c r="J94" s="319"/>
      <c r="K94" s="262"/>
    </row>
    <row r="95" spans="1:11" ht="15.75" hidden="1" thickBot="1" x14ac:dyDescent="0.3">
      <c r="A95" s="820"/>
      <c r="B95" s="823"/>
      <c r="C95" s="46"/>
      <c r="D95" s="21"/>
      <c r="E95" s="21"/>
      <c r="F95" s="115"/>
      <c r="G95" s="20"/>
      <c r="H95" s="51"/>
      <c r="I95" s="51"/>
      <c r="J95" s="94"/>
      <c r="K95" s="155"/>
    </row>
    <row r="96" spans="1:11" x14ac:dyDescent="0.25">
      <c r="A96" s="818">
        <v>3</v>
      </c>
      <c r="B96" s="821" t="s">
        <v>29</v>
      </c>
      <c r="C96" s="88" t="s">
        <v>93</v>
      </c>
      <c r="D96" s="90" t="s">
        <v>111</v>
      </c>
      <c r="E96" s="90" t="s">
        <v>112</v>
      </c>
      <c r="F96" s="329" t="s">
        <v>103</v>
      </c>
      <c r="G96" s="93" t="s">
        <v>114</v>
      </c>
      <c r="H96" s="27">
        <v>49000</v>
      </c>
      <c r="I96" s="39"/>
      <c r="J96" s="68"/>
      <c r="K96" s="147"/>
    </row>
    <row r="97" spans="1:11" ht="15.75" thickBot="1" x14ac:dyDescent="0.3">
      <c r="A97" s="820"/>
      <c r="B97" s="824"/>
      <c r="C97" s="89" t="s">
        <v>113</v>
      </c>
      <c r="D97" s="79"/>
      <c r="E97" s="79"/>
      <c r="F97" s="9"/>
      <c r="G97" s="79"/>
      <c r="H97" s="79"/>
      <c r="I97" s="342"/>
      <c r="J97" s="260"/>
      <c r="K97" s="262"/>
    </row>
    <row r="98" spans="1:11" x14ac:dyDescent="0.25">
      <c r="A98" s="825">
        <v>4</v>
      </c>
      <c r="B98" s="827" t="s">
        <v>29</v>
      </c>
      <c r="C98" s="88" t="s">
        <v>93</v>
      </c>
      <c r="D98" s="17" t="s">
        <v>119</v>
      </c>
      <c r="E98" s="90" t="s">
        <v>120</v>
      </c>
      <c r="F98" s="329" t="s">
        <v>103</v>
      </c>
      <c r="G98" s="93" t="s">
        <v>122</v>
      </c>
      <c r="H98" s="27">
        <v>39221.279999999999</v>
      </c>
      <c r="I98" s="161"/>
      <c r="J98" s="68"/>
      <c r="K98" s="147"/>
    </row>
    <row r="99" spans="1:11" ht="15.75" thickBot="1" x14ac:dyDescent="0.3">
      <c r="A99" s="826"/>
      <c r="B99" s="828"/>
      <c r="C99" s="89" t="s">
        <v>121</v>
      </c>
      <c r="D99" s="22"/>
      <c r="E99" s="79"/>
      <c r="F99" s="8"/>
      <c r="G99" s="511"/>
      <c r="H99" s="155"/>
      <c r="I99" s="9"/>
      <c r="J99" s="79"/>
      <c r="K99" s="262"/>
    </row>
    <row r="100" spans="1:11" ht="15.75" thickBot="1" x14ac:dyDescent="0.3">
      <c r="A100" s="829">
        <v>5</v>
      </c>
      <c r="B100" s="831" t="s">
        <v>29</v>
      </c>
      <c r="C100" s="92" t="s">
        <v>100</v>
      </c>
      <c r="D100" s="6" t="s">
        <v>85</v>
      </c>
      <c r="E100" s="8" t="s">
        <v>153</v>
      </c>
      <c r="F100" s="8" t="s">
        <v>103</v>
      </c>
      <c r="G100" s="706" t="s">
        <v>155</v>
      </c>
      <c r="H100" s="707">
        <v>179597.71</v>
      </c>
      <c r="I100" s="161"/>
      <c r="J100" s="233"/>
      <c r="K100" s="36"/>
    </row>
    <row r="101" spans="1:11" ht="15.75" thickBot="1" x14ac:dyDescent="0.3">
      <c r="A101" s="830"/>
      <c r="B101" s="752"/>
      <c r="C101" s="92" t="s">
        <v>154</v>
      </c>
      <c r="D101" s="6"/>
      <c r="E101" s="8"/>
      <c r="F101" s="700" t="s">
        <v>103</v>
      </c>
      <c r="G101" s="708" t="s">
        <v>156</v>
      </c>
      <c r="H101" s="709">
        <v>129865.13</v>
      </c>
      <c r="I101" s="658"/>
      <c r="J101" s="233"/>
      <c r="K101" s="45"/>
    </row>
    <row r="102" spans="1:11" ht="15.75" thickBot="1" x14ac:dyDescent="0.3">
      <c r="A102" s="832"/>
      <c r="B102" s="752"/>
      <c r="C102" s="155"/>
      <c r="D102" s="6"/>
      <c r="E102" s="155"/>
      <c r="F102" s="699" t="s">
        <v>103</v>
      </c>
      <c r="G102" s="23" t="s">
        <v>157</v>
      </c>
      <c r="H102" s="710">
        <v>113226.73</v>
      </c>
      <c r="I102" s="658"/>
      <c r="J102" s="233"/>
      <c r="K102" s="504"/>
    </row>
    <row r="103" spans="1:11" ht="15.75" thickBot="1" x14ac:dyDescent="0.3">
      <c r="A103" s="832"/>
      <c r="B103" s="752"/>
      <c r="C103" s="155"/>
      <c r="D103" s="6"/>
      <c r="E103" s="155"/>
      <c r="F103" s="699" t="s">
        <v>103</v>
      </c>
      <c r="G103" s="23" t="s">
        <v>158</v>
      </c>
      <c r="H103" s="64">
        <v>257713.76</v>
      </c>
      <c r="I103" s="65"/>
      <c r="J103" s="233"/>
      <c r="K103" s="504"/>
    </row>
    <row r="104" spans="1:11" ht="15.75" thickBot="1" x14ac:dyDescent="0.3">
      <c r="A104" s="832"/>
      <c r="B104" s="752"/>
      <c r="C104" s="155"/>
      <c r="D104" s="6"/>
      <c r="E104" s="155"/>
      <c r="F104" s="699" t="s">
        <v>103</v>
      </c>
      <c r="G104" s="49" t="s">
        <v>159</v>
      </c>
      <c r="H104" s="701">
        <v>83910.12</v>
      </c>
      <c r="I104" s="38"/>
      <c r="J104" s="233"/>
      <c r="K104" s="504"/>
    </row>
    <row r="105" spans="1:11" ht="15.75" thickBot="1" x14ac:dyDescent="0.3">
      <c r="A105" s="832"/>
      <c r="B105" s="752"/>
      <c r="C105" s="92"/>
      <c r="D105" s="6"/>
      <c r="E105" s="155"/>
      <c r="F105" s="699" t="s">
        <v>103</v>
      </c>
      <c r="G105" s="23" t="s">
        <v>160</v>
      </c>
      <c r="H105" s="701">
        <v>171520.31</v>
      </c>
      <c r="I105" s="38"/>
      <c r="J105" s="233"/>
      <c r="K105" s="504"/>
    </row>
    <row r="106" spans="1:11" ht="15.75" thickBot="1" x14ac:dyDescent="0.3">
      <c r="A106" s="832"/>
      <c r="B106" s="752"/>
      <c r="C106" s="92"/>
      <c r="D106" s="6"/>
      <c r="E106" s="155"/>
      <c r="F106" s="699" t="s">
        <v>103</v>
      </c>
      <c r="G106" s="23" t="s">
        <v>161</v>
      </c>
      <c r="H106" s="701">
        <v>60153.64</v>
      </c>
      <c r="I106" s="168"/>
      <c r="J106" s="233"/>
      <c r="K106" s="549"/>
    </row>
    <row r="107" spans="1:11" ht="15.75" thickBot="1" x14ac:dyDescent="0.3">
      <c r="A107" s="832"/>
      <c r="B107" s="752"/>
      <c r="C107" s="92"/>
      <c r="D107" s="6"/>
      <c r="E107" s="155"/>
      <c r="F107" s="699" t="s">
        <v>103</v>
      </c>
      <c r="G107" s="23" t="s">
        <v>162</v>
      </c>
      <c r="H107" s="701">
        <v>168709</v>
      </c>
      <c r="I107" s="658"/>
      <c r="J107" s="233"/>
      <c r="K107" s="549"/>
    </row>
    <row r="108" spans="1:11" ht="15.75" thickBot="1" x14ac:dyDescent="0.3">
      <c r="A108" s="832"/>
      <c r="B108" s="752"/>
      <c r="C108" s="92"/>
      <c r="D108" s="6"/>
      <c r="E108" s="155"/>
      <c r="F108" s="699" t="s">
        <v>103</v>
      </c>
      <c r="G108" s="23" t="s">
        <v>163</v>
      </c>
      <c r="H108" s="64">
        <v>188460.42</v>
      </c>
      <c r="I108" s="658"/>
      <c r="J108" s="233"/>
      <c r="K108" s="549"/>
    </row>
    <row r="109" spans="1:11" ht="15.75" thickBot="1" x14ac:dyDescent="0.3">
      <c r="A109" s="832"/>
      <c r="B109" s="752"/>
      <c r="C109" s="92"/>
      <c r="D109" s="6"/>
      <c r="E109" s="155"/>
      <c r="F109" s="699" t="s">
        <v>103</v>
      </c>
      <c r="G109" s="23" t="s">
        <v>164</v>
      </c>
      <c r="H109" s="64">
        <v>133035.37</v>
      </c>
      <c r="I109" s="658"/>
      <c r="J109" s="233"/>
      <c r="K109" s="36"/>
    </row>
    <row r="110" spans="1:11" ht="15.75" thickBot="1" x14ac:dyDescent="0.3">
      <c r="A110" s="572"/>
      <c r="B110" s="571"/>
      <c r="C110" s="92"/>
      <c r="D110" s="6"/>
      <c r="E110" s="155"/>
      <c r="F110" s="699" t="s">
        <v>103</v>
      </c>
      <c r="G110" s="23" t="s">
        <v>165</v>
      </c>
      <c r="H110" s="64">
        <v>151660.5</v>
      </c>
      <c r="I110" s="658"/>
      <c r="J110" s="233"/>
      <c r="K110" s="279"/>
    </row>
    <row r="111" spans="1:11" ht="15.75" thickBot="1" x14ac:dyDescent="0.3">
      <c r="A111" s="572"/>
      <c r="B111" s="571"/>
      <c r="C111" s="92"/>
      <c r="D111" s="6"/>
      <c r="E111" s="155"/>
      <c r="F111" s="699" t="s">
        <v>103</v>
      </c>
      <c r="G111" s="23" t="s">
        <v>166</v>
      </c>
      <c r="H111" s="64">
        <v>297403.09000000003</v>
      </c>
      <c r="I111" s="658"/>
      <c r="J111" s="233"/>
      <c r="K111" s="279"/>
    </row>
    <row r="112" spans="1:11" ht="15.75" thickBot="1" x14ac:dyDescent="0.3">
      <c r="A112" s="572"/>
      <c r="B112" s="571"/>
      <c r="C112" s="92"/>
      <c r="D112" s="6"/>
      <c r="E112" s="155"/>
      <c r="F112" s="699" t="s">
        <v>103</v>
      </c>
      <c r="G112" s="23" t="s">
        <v>167</v>
      </c>
      <c r="H112" s="64">
        <v>65817.14</v>
      </c>
      <c r="I112" s="658"/>
      <c r="J112" s="233"/>
      <c r="K112" s="279"/>
    </row>
    <row r="113" spans="1:11" ht="15.75" thickBot="1" x14ac:dyDescent="0.3">
      <c r="A113" s="833"/>
      <c r="B113" s="834"/>
      <c r="C113" s="92"/>
      <c r="D113" s="6"/>
      <c r="E113" s="155"/>
      <c r="F113" s="699" t="s">
        <v>103</v>
      </c>
      <c r="G113" s="23" t="s">
        <v>168</v>
      </c>
      <c r="H113" s="64">
        <v>912878.49</v>
      </c>
      <c r="I113" s="658"/>
      <c r="J113" s="233"/>
      <c r="K113" s="502"/>
    </row>
    <row r="114" spans="1:11" ht="15.75" thickBot="1" x14ac:dyDescent="0.3">
      <c r="A114" s="832"/>
      <c r="B114" s="834"/>
      <c r="C114" s="92"/>
      <c r="D114" s="6"/>
      <c r="E114" s="155"/>
      <c r="F114" s="699" t="s">
        <v>103</v>
      </c>
      <c r="G114" s="23" t="s">
        <v>169</v>
      </c>
      <c r="H114" s="64">
        <v>107938.4</v>
      </c>
      <c r="I114" s="308"/>
      <c r="J114" s="233"/>
      <c r="K114" s="502"/>
    </row>
    <row r="115" spans="1:11" ht="15.75" thickBot="1" x14ac:dyDescent="0.3">
      <c r="A115" s="832"/>
      <c r="B115" s="834"/>
      <c r="C115" s="92"/>
      <c r="D115" s="6"/>
      <c r="E115" s="155"/>
      <c r="F115" s="699" t="s">
        <v>103</v>
      </c>
      <c r="G115" s="23" t="s">
        <v>170</v>
      </c>
      <c r="H115" s="64">
        <v>346792.59</v>
      </c>
      <c r="I115" s="308"/>
      <c r="J115" s="233"/>
      <c r="K115" s="502"/>
    </row>
    <row r="116" spans="1:11" ht="15.75" thickBot="1" x14ac:dyDescent="0.3">
      <c r="A116" s="679"/>
      <c r="B116" s="681"/>
      <c r="C116" s="92"/>
      <c r="D116" s="6"/>
      <c r="E116" s="155"/>
      <c r="F116" s="9" t="s">
        <v>103</v>
      </c>
      <c r="G116" s="33" t="s">
        <v>171</v>
      </c>
      <c r="H116" s="31">
        <v>21847.21</v>
      </c>
      <c r="I116" s="308"/>
      <c r="J116" s="81"/>
      <c r="K116" s="549"/>
    </row>
    <row r="117" spans="1:11" ht="15.75" thickBot="1" x14ac:dyDescent="0.3">
      <c r="A117" s="835">
        <v>6</v>
      </c>
      <c r="B117" s="836" t="s">
        <v>29</v>
      </c>
      <c r="C117" s="92" t="s">
        <v>100</v>
      </c>
      <c r="D117" s="6" t="s">
        <v>89</v>
      </c>
      <c r="E117" s="8" t="s">
        <v>123</v>
      </c>
      <c r="F117" s="496" t="s">
        <v>103</v>
      </c>
      <c r="G117" s="35" t="s">
        <v>125</v>
      </c>
      <c r="H117" s="51">
        <v>9481.0499999999993</v>
      </c>
      <c r="I117" s="658"/>
      <c r="J117" s="38"/>
      <c r="K117" s="414"/>
    </row>
    <row r="118" spans="1:11" ht="15.75" thickBot="1" x14ac:dyDescent="0.3">
      <c r="A118" s="835"/>
      <c r="B118" s="836"/>
      <c r="C118" s="92" t="s">
        <v>124</v>
      </c>
      <c r="D118" s="6"/>
      <c r="E118" s="8"/>
      <c r="F118" s="154"/>
      <c r="G118" s="20"/>
      <c r="H118" s="51"/>
      <c r="I118" s="51"/>
      <c r="J118" s="64"/>
      <c r="K118" s="414"/>
    </row>
    <row r="119" spans="1:11" ht="15.75" hidden="1" thickBot="1" x14ac:dyDescent="0.3">
      <c r="A119" s="835"/>
      <c r="B119" s="836"/>
      <c r="C119" s="155"/>
      <c r="D119" s="155"/>
      <c r="E119" s="8"/>
      <c r="F119" s="113"/>
      <c r="G119" s="49"/>
      <c r="H119" s="618"/>
      <c r="I119" s="65"/>
      <c r="J119" s="65"/>
      <c r="K119" s="171"/>
    </row>
    <row r="120" spans="1:11" hidden="1" x14ac:dyDescent="0.25">
      <c r="A120" s="807">
        <v>6</v>
      </c>
      <c r="B120" s="809" t="s">
        <v>29</v>
      </c>
      <c r="C120" s="88"/>
      <c r="D120" s="17"/>
      <c r="E120" s="90"/>
      <c r="F120" s="67"/>
      <c r="G120" s="87"/>
      <c r="H120" s="39"/>
      <c r="I120" s="161"/>
      <c r="J120" s="577"/>
      <c r="K120" s="147"/>
    </row>
    <row r="121" spans="1:11" ht="15.75" hidden="1" thickBot="1" x14ac:dyDescent="0.3">
      <c r="A121" s="805"/>
      <c r="B121" s="811"/>
      <c r="C121" s="92"/>
      <c r="D121" s="6"/>
      <c r="E121" s="8"/>
      <c r="F121" s="113"/>
      <c r="G121" s="23"/>
      <c r="H121" s="678"/>
      <c r="I121" s="457"/>
      <c r="J121" s="235"/>
      <c r="K121" s="414"/>
    </row>
    <row r="122" spans="1:11" ht="15.75" hidden="1" thickBot="1" x14ac:dyDescent="0.3">
      <c r="A122" s="837">
        <v>7</v>
      </c>
      <c r="B122" s="838" t="s">
        <v>29</v>
      </c>
      <c r="C122" s="88"/>
      <c r="D122" s="90"/>
      <c r="E122" s="90"/>
      <c r="F122" s="510"/>
      <c r="G122" s="72"/>
      <c r="H122" s="31"/>
      <c r="I122" s="161"/>
      <c r="J122" s="38"/>
      <c r="K122" s="189"/>
    </row>
    <row r="123" spans="1:11" ht="15.75" hidden="1" thickBot="1" x14ac:dyDescent="0.3">
      <c r="A123" s="805"/>
      <c r="B123" s="801"/>
      <c r="C123" s="92"/>
      <c r="D123" s="155"/>
      <c r="E123" s="155"/>
      <c r="F123" s="45"/>
      <c r="G123" s="35"/>
      <c r="H123" s="189"/>
      <c r="I123" s="342"/>
      <c r="J123" s="260"/>
      <c r="K123" s="414"/>
    </row>
    <row r="124" spans="1:11" ht="15.75" hidden="1" thickBot="1" x14ac:dyDescent="0.3">
      <c r="A124" s="825">
        <v>8</v>
      </c>
      <c r="B124" s="839" t="s">
        <v>29</v>
      </c>
      <c r="C124" s="155"/>
      <c r="D124" s="155"/>
      <c r="E124" s="6"/>
      <c r="F124" s="193"/>
      <c r="G124" s="52"/>
      <c r="H124" s="168"/>
      <c r="I124" s="161"/>
      <c r="J124" s="68"/>
      <c r="K124" s="414"/>
    </row>
    <row r="125" spans="1:11" ht="15.75" hidden="1" thickBot="1" x14ac:dyDescent="0.3">
      <c r="A125" s="835"/>
      <c r="B125" s="840"/>
      <c r="C125" s="155"/>
      <c r="D125" s="155"/>
      <c r="E125" s="6"/>
      <c r="F125" s="193"/>
      <c r="G125" s="23"/>
      <c r="H125" s="64"/>
      <c r="I125" s="64"/>
      <c r="J125" s="81"/>
      <c r="K125" s="171"/>
    </row>
    <row r="126" spans="1:11" ht="15.75" hidden="1" thickBot="1" x14ac:dyDescent="0.3">
      <c r="A126" s="835"/>
      <c r="B126" s="840"/>
      <c r="C126" s="155"/>
      <c r="D126" s="155"/>
      <c r="E126" s="155"/>
      <c r="F126" s="193"/>
      <c r="G126" s="23"/>
      <c r="H126" s="64"/>
      <c r="I126" s="65"/>
      <c r="J126" s="235"/>
      <c r="K126" s="262"/>
    </row>
    <row r="127" spans="1:11" ht="15.75" hidden="1" thickBot="1" x14ac:dyDescent="0.3">
      <c r="A127" s="657"/>
      <c r="B127" s="661"/>
      <c r="C127" s="155"/>
      <c r="D127" s="155"/>
      <c r="E127" s="155"/>
      <c r="F127" s="193"/>
      <c r="G127" s="23"/>
      <c r="H127" s="64"/>
      <c r="I127" s="658"/>
      <c r="J127" s="233"/>
      <c r="K127" s="413"/>
    </row>
    <row r="128" spans="1:11" ht="15.75" hidden="1" thickBot="1" x14ac:dyDescent="0.3">
      <c r="A128" s="657"/>
      <c r="B128" s="661"/>
      <c r="C128" s="155"/>
      <c r="D128" s="155"/>
      <c r="E128" s="155"/>
      <c r="F128" s="193"/>
      <c r="G128" s="23"/>
      <c r="H128" s="64"/>
      <c r="I128" s="658"/>
      <c r="J128" s="234"/>
      <c r="K128" s="414"/>
    </row>
    <row r="129" spans="1:11" ht="15.75" hidden="1" thickBot="1" x14ac:dyDescent="0.3">
      <c r="A129" s="656"/>
      <c r="B129" s="661"/>
      <c r="C129" s="79"/>
      <c r="D129" s="79"/>
      <c r="E129" s="79"/>
      <c r="F129" s="193"/>
      <c r="G129" s="23"/>
      <c r="H129" s="64"/>
      <c r="I129" s="189"/>
      <c r="J129" s="234"/>
      <c r="K129" s="414"/>
    </row>
    <row r="130" spans="1:11" ht="15.75" hidden="1" thickBot="1" x14ac:dyDescent="0.3">
      <c r="A130" s="406"/>
      <c r="B130" s="316"/>
      <c r="C130" s="155"/>
      <c r="D130" s="6"/>
      <c r="E130" s="8"/>
      <c r="F130" s="151"/>
      <c r="G130" s="23"/>
      <c r="H130" s="570"/>
      <c r="I130" s="230"/>
      <c r="J130" s="234"/>
      <c r="K130" s="414"/>
    </row>
    <row r="131" spans="1:11" ht="15.75" hidden="1" thickBot="1" x14ac:dyDescent="0.3">
      <c r="A131" s="406"/>
      <c r="B131" s="316"/>
      <c r="C131" s="155"/>
      <c r="D131" s="6"/>
      <c r="E131" s="8"/>
      <c r="F131" s="151"/>
      <c r="G131" s="49"/>
      <c r="H131" s="570"/>
      <c r="I131" s="570"/>
      <c r="J131" s="234">
        <v>0</v>
      </c>
      <c r="K131" s="414"/>
    </row>
    <row r="132" spans="1:11" ht="15.75" hidden="1" thickBot="1" x14ac:dyDescent="0.3">
      <c r="A132" s="406"/>
      <c r="B132" s="316"/>
      <c r="C132" s="79"/>
      <c r="D132" s="22"/>
      <c r="E132" s="9"/>
      <c r="F132" s="154"/>
      <c r="G132" s="20"/>
      <c r="H132" s="189"/>
      <c r="I132" s="189"/>
      <c r="J132" s="235">
        <v>0</v>
      </c>
      <c r="K132" s="414"/>
    </row>
    <row r="133" spans="1:11" ht="15.75" hidden="1" thickBot="1" x14ac:dyDescent="0.3">
      <c r="A133" s="418">
        <v>9</v>
      </c>
      <c r="B133" s="335" t="s">
        <v>29</v>
      </c>
      <c r="C133" s="155"/>
      <c r="D133" s="155"/>
      <c r="E133" s="155"/>
      <c r="F133" s="168"/>
      <c r="G133" s="52"/>
      <c r="H133" s="168"/>
      <c r="I133" s="168"/>
      <c r="J133" s="168"/>
      <c r="K133" s="414"/>
    </row>
    <row r="134" spans="1:11" ht="15.75" hidden="1" thickBot="1" x14ac:dyDescent="0.3">
      <c r="A134" s="419"/>
      <c r="B134" s="410"/>
      <c r="C134" s="155"/>
      <c r="D134" s="155"/>
      <c r="E134" s="155"/>
      <c r="F134" s="65"/>
      <c r="G134" s="63"/>
      <c r="H134" s="308"/>
      <c r="I134" s="230"/>
      <c r="J134" s="64"/>
      <c r="K134" s="414"/>
    </row>
    <row r="135" spans="1:11" ht="15.75" hidden="1" thickBot="1" x14ac:dyDescent="0.3">
      <c r="A135" s="419"/>
      <c r="B135" s="411"/>
      <c r="C135" s="268"/>
      <c r="D135" s="155"/>
      <c r="E135" s="8"/>
      <c r="F135" s="115"/>
      <c r="G135" s="20"/>
      <c r="H135" s="51"/>
      <c r="I135" s="71"/>
      <c r="J135" s="51"/>
      <c r="K135" s="414"/>
    </row>
    <row r="136" spans="1:11" ht="15.75" hidden="1" thickBot="1" x14ac:dyDescent="0.3">
      <c r="A136" s="679"/>
      <c r="B136" s="680"/>
      <c r="C136" s="6"/>
      <c r="D136" s="155"/>
      <c r="E136" s="6"/>
      <c r="F136" s="113"/>
      <c r="G136" s="49"/>
      <c r="H136" s="678"/>
      <c r="I136" s="353"/>
      <c r="J136" s="51"/>
      <c r="K136" s="682"/>
    </row>
    <row r="137" spans="1:11" ht="15.75" thickBot="1" x14ac:dyDescent="0.3">
      <c r="A137" s="409">
        <v>7</v>
      </c>
      <c r="B137" s="335" t="s">
        <v>29</v>
      </c>
      <c r="C137" s="27" t="s">
        <v>100</v>
      </c>
      <c r="D137" s="90" t="s">
        <v>149</v>
      </c>
      <c r="E137" s="17" t="s">
        <v>150</v>
      </c>
      <c r="F137" s="317" t="s">
        <v>103</v>
      </c>
      <c r="G137" s="87" t="s">
        <v>152</v>
      </c>
      <c r="H137" s="578">
        <v>47239.45</v>
      </c>
      <c r="I137" s="68"/>
      <c r="J137" s="51"/>
      <c r="K137" s="414"/>
    </row>
    <row r="138" spans="1:11" ht="15.75" thickBot="1" x14ac:dyDescent="0.3">
      <c r="A138" s="410"/>
      <c r="B138" s="411"/>
      <c r="C138" s="28" t="s">
        <v>151</v>
      </c>
      <c r="D138" s="79"/>
      <c r="E138" s="22"/>
      <c r="F138" s="412"/>
      <c r="G138" s="20"/>
      <c r="H138" s="188"/>
      <c r="I138" s="358"/>
      <c r="J138" s="188"/>
      <c r="K138" s="414"/>
    </row>
    <row r="139" spans="1:11" ht="15.75" thickBot="1" x14ac:dyDescent="0.3">
      <c r="A139" s="409">
        <v>8</v>
      </c>
      <c r="B139" s="370" t="s">
        <v>29</v>
      </c>
      <c r="C139" s="90" t="s">
        <v>100</v>
      </c>
      <c r="D139" s="17" t="s">
        <v>73</v>
      </c>
      <c r="E139" s="90" t="s">
        <v>135</v>
      </c>
      <c r="F139" s="45" t="s">
        <v>103</v>
      </c>
      <c r="G139" s="20" t="s">
        <v>137</v>
      </c>
      <c r="H139" s="51">
        <v>21995.919999999998</v>
      </c>
      <c r="I139" s="291"/>
      <c r="J139" s="168"/>
      <c r="K139" s="414"/>
    </row>
    <row r="140" spans="1:11" ht="15.75" thickBot="1" x14ac:dyDescent="0.3">
      <c r="A140" s="411"/>
      <c r="B140" s="273"/>
      <c r="C140" s="155" t="s">
        <v>136</v>
      </c>
      <c r="D140" s="6"/>
      <c r="E140" s="155"/>
      <c r="F140" s="151"/>
      <c r="G140" s="23"/>
      <c r="H140" s="678"/>
      <c r="I140" s="64"/>
      <c r="J140" s="369"/>
      <c r="K140" s="414"/>
    </row>
    <row r="141" spans="1:11" ht="15.75" thickBot="1" x14ac:dyDescent="0.3">
      <c r="A141" s="409">
        <v>9</v>
      </c>
      <c r="B141" s="370" t="s">
        <v>29</v>
      </c>
      <c r="C141" s="90" t="s">
        <v>100</v>
      </c>
      <c r="D141" s="17" t="s">
        <v>86</v>
      </c>
      <c r="E141" s="90" t="s">
        <v>138</v>
      </c>
      <c r="F141" s="45" t="s">
        <v>103</v>
      </c>
      <c r="G141" s="20" t="s">
        <v>140</v>
      </c>
      <c r="H141" s="51">
        <v>185324</v>
      </c>
      <c r="I141" s="51"/>
      <c r="J141" s="65"/>
      <c r="K141" s="398"/>
    </row>
    <row r="142" spans="1:11" ht="15.75" thickBot="1" x14ac:dyDescent="0.3">
      <c r="A142" s="411"/>
      <c r="B142" s="273"/>
      <c r="C142" s="155" t="s">
        <v>139</v>
      </c>
      <c r="D142" s="6"/>
      <c r="E142" s="155"/>
      <c r="F142" s="298"/>
      <c r="G142" s="33"/>
      <c r="H142" s="31"/>
      <c r="I142" s="394"/>
      <c r="J142" s="64"/>
      <c r="K142" s="171"/>
    </row>
    <row r="143" spans="1:11" ht="15.75" hidden="1" thickBot="1" x14ac:dyDescent="0.3">
      <c r="A143" s="409">
        <v>13</v>
      </c>
      <c r="B143" s="370" t="s">
        <v>29</v>
      </c>
      <c r="C143" s="90"/>
      <c r="D143" s="17"/>
      <c r="E143" s="90"/>
      <c r="F143" s="67"/>
      <c r="G143" s="30"/>
      <c r="H143" s="161"/>
      <c r="I143" s="394"/>
      <c r="J143" s="64"/>
      <c r="K143" s="171"/>
    </row>
    <row r="144" spans="1:11" ht="15.75" hidden="1" thickBot="1" x14ac:dyDescent="0.3">
      <c r="A144" s="410"/>
      <c r="B144" s="191"/>
      <c r="C144" s="155"/>
      <c r="D144" s="6"/>
      <c r="E144" s="155"/>
      <c r="F144" s="151"/>
      <c r="G144" s="554"/>
      <c r="H144" s="554"/>
      <c r="I144" s="64"/>
      <c r="J144" s="94"/>
      <c r="K144" s="171"/>
    </row>
    <row r="145" spans="1:15" ht="15.75" hidden="1" thickBot="1" x14ac:dyDescent="0.3">
      <c r="A145" s="410"/>
      <c r="B145" s="191"/>
      <c r="C145" s="155"/>
      <c r="D145" s="155"/>
      <c r="E145" s="155"/>
      <c r="F145" s="151"/>
      <c r="G145" s="554"/>
      <c r="H145" s="554"/>
      <c r="I145" s="394"/>
      <c r="J145" s="94"/>
      <c r="K145" s="171"/>
    </row>
    <row r="146" spans="1:15" ht="15.75" hidden="1" thickBot="1" x14ac:dyDescent="0.3">
      <c r="A146" s="545"/>
      <c r="B146" s="191"/>
      <c r="C146" s="155"/>
      <c r="D146" s="155"/>
      <c r="E146" s="155"/>
      <c r="F146" s="308"/>
      <c r="G146" s="24"/>
      <c r="H146" s="507"/>
      <c r="I146" s="394"/>
      <c r="J146" s="94"/>
      <c r="K146" s="171"/>
    </row>
    <row r="147" spans="1:15" ht="15.75" thickBot="1" x14ac:dyDescent="0.3">
      <c r="A147" s="544">
        <v>10</v>
      </c>
      <c r="B147" s="547" t="s">
        <v>29</v>
      </c>
      <c r="C147" s="90" t="s">
        <v>100</v>
      </c>
      <c r="D147" s="17" t="s">
        <v>75</v>
      </c>
      <c r="E147" s="90" t="s">
        <v>141</v>
      </c>
      <c r="F147" s="36" t="s">
        <v>103</v>
      </c>
      <c r="G147" s="23" t="s">
        <v>143</v>
      </c>
      <c r="H147" s="64">
        <v>26566.49</v>
      </c>
      <c r="I147" s="51"/>
      <c r="J147" s="91"/>
      <c r="K147" s="171"/>
    </row>
    <row r="148" spans="1:15" ht="15.75" thickBot="1" x14ac:dyDescent="0.3">
      <c r="A148" s="546"/>
      <c r="B148" s="273"/>
      <c r="C148" s="155" t="s">
        <v>142</v>
      </c>
      <c r="D148" s="6"/>
      <c r="E148" s="155"/>
      <c r="F148" s="705" t="s">
        <v>103</v>
      </c>
      <c r="G148" s="20" t="s">
        <v>144</v>
      </c>
      <c r="H148" s="51">
        <v>8552.08</v>
      </c>
      <c r="I148" s="287"/>
      <c r="J148" s="59"/>
      <c r="K148" s="171"/>
      <c r="O148" s="42"/>
    </row>
    <row r="149" spans="1:15" x14ac:dyDescent="0.25">
      <c r="A149" s="608">
        <v>11</v>
      </c>
      <c r="B149" s="547" t="s">
        <v>29</v>
      </c>
      <c r="C149" s="90" t="s">
        <v>100</v>
      </c>
      <c r="D149" s="17" t="s">
        <v>145</v>
      </c>
      <c r="E149" s="90" t="s">
        <v>146</v>
      </c>
      <c r="F149" s="36" t="s">
        <v>103</v>
      </c>
      <c r="G149" s="23" t="s">
        <v>148</v>
      </c>
      <c r="H149" s="64">
        <v>26912.36</v>
      </c>
      <c r="I149" s="55"/>
      <c r="J149" s="566"/>
      <c r="K149" s="171"/>
    </row>
    <row r="150" spans="1:15" ht="15.75" thickBot="1" x14ac:dyDescent="0.3">
      <c r="A150" s="610"/>
      <c r="B150" s="191"/>
      <c r="C150" s="155" t="s">
        <v>147</v>
      </c>
      <c r="D150" s="6"/>
      <c r="E150" s="155"/>
      <c r="F150" s="366"/>
      <c r="G150" s="622"/>
      <c r="H150" s="366"/>
      <c r="I150" s="328"/>
      <c r="J150" s="234"/>
      <c r="K150" s="171"/>
    </row>
    <row r="151" spans="1:15" ht="15.75" hidden="1" thickBot="1" x14ac:dyDescent="0.3">
      <c r="A151" s="609"/>
      <c r="B151" s="273"/>
      <c r="C151" s="580"/>
      <c r="D151" s="580"/>
      <c r="E151" s="580"/>
      <c r="F151" s="623"/>
      <c r="G151" s="624"/>
      <c r="H151" s="623"/>
      <c r="I151" s="287"/>
      <c r="J151" s="143"/>
      <c r="K151" s="171"/>
    </row>
    <row r="152" spans="1:15" x14ac:dyDescent="0.25">
      <c r="A152" s="610">
        <v>12</v>
      </c>
      <c r="B152" s="547" t="s">
        <v>29</v>
      </c>
      <c r="C152" s="88" t="s">
        <v>100</v>
      </c>
      <c r="D152" s="17" t="s">
        <v>126</v>
      </c>
      <c r="E152" s="19" t="s">
        <v>127</v>
      </c>
      <c r="F152" s="8" t="s">
        <v>103</v>
      </c>
      <c r="G152" s="704" t="s">
        <v>129</v>
      </c>
      <c r="H152" s="6">
        <v>294266.06</v>
      </c>
      <c r="I152" s="81"/>
      <c r="J152" s="25"/>
      <c r="K152" s="171"/>
    </row>
    <row r="153" spans="1:15" x14ac:dyDescent="0.25">
      <c r="A153" s="610"/>
      <c r="B153" s="191"/>
      <c r="C153" s="155" t="s">
        <v>128</v>
      </c>
      <c r="D153" s="6"/>
      <c r="E153" s="8"/>
      <c r="F153" s="699" t="s">
        <v>103</v>
      </c>
      <c r="G153" s="23" t="s">
        <v>130</v>
      </c>
      <c r="H153" s="701">
        <v>41634.35</v>
      </c>
      <c r="I153" s="328"/>
      <c r="J153" s="25"/>
      <c r="K153" s="171"/>
    </row>
    <row r="154" spans="1:15" x14ac:dyDescent="0.25">
      <c r="A154" s="610"/>
      <c r="B154" s="191"/>
      <c r="C154" s="92"/>
      <c r="D154" s="155"/>
      <c r="E154" s="155"/>
      <c r="F154" s="699" t="s">
        <v>103</v>
      </c>
      <c r="G154" s="23" t="s">
        <v>131</v>
      </c>
      <c r="H154" s="701">
        <v>19173.78</v>
      </c>
      <c r="I154" s="328"/>
      <c r="J154" s="25"/>
      <c r="K154" s="171"/>
    </row>
    <row r="155" spans="1:15" x14ac:dyDescent="0.25">
      <c r="A155" s="610"/>
      <c r="B155" s="191"/>
      <c r="C155" s="92"/>
      <c r="D155" s="155"/>
      <c r="E155" s="155"/>
      <c r="F155" s="699" t="s">
        <v>103</v>
      </c>
      <c r="G155" s="23" t="s">
        <v>132</v>
      </c>
      <c r="H155" s="701">
        <v>23929.86</v>
      </c>
      <c r="I155" s="328"/>
      <c r="J155" s="25"/>
      <c r="K155" s="171"/>
    </row>
    <row r="156" spans="1:15" x14ac:dyDescent="0.25">
      <c r="A156" s="610"/>
      <c r="B156" s="191"/>
      <c r="C156" s="92"/>
      <c r="D156" s="155"/>
      <c r="E156" s="155"/>
      <c r="F156" s="699" t="s">
        <v>103</v>
      </c>
      <c r="G156" s="23" t="s">
        <v>133</v>
      </c>
      <c r="H156" s="701">
        <v>36599.86</v>
      </c>
      <c r="I156" s="328"/>
      <c r="J156" s="25"/>
      <c r="K156" s="171"/>
    </row>
    <row r="157" spans="1:15" ht="15.75" thickBot="1" x14ac:dyDescent="0.3">
      <c r="A157" s="410"/>
      <c r="B157" s="191"/>
      <c r="C157" s="155"/>
      <c r="D157" s="155"/>
      <c r="E157" s="155"/>
      <c r="F157" s="9" t="s">
        <v>103</v>
      </c>
      <c r="G157" s="72" t="s">
        <v>134</v>
      </c>
      <c r="H157" s="22">
        <v>56661.279999999999</v>
      </c>
      <c r="I157" s="328"/>
      <c r="J157" s="94"/>
      <c r="K157" s="171"/>
    </row>
    <row r="158" spans="1:15" ht="15.75" thickBot="1" x14ac:dyDescent="0.3">
      <c r="A158" s="802" t="s">
        <v>24</v>
      </c>
      <c r="B158" s="728"/>
      <c r="C158" s="728"/>
      <c r="D158" s="728"/>
      <c r="E158" s="728"/>
      <c r="F158" s="803"/>
      <c r="G158" s="803"/>
      <c r="H158" s="371">
        <f>SUM(H91:H157)</f>
        <v>5507539.2400000012</v>
      </c>
      <c r="I158" s="371">
        <f>SUM(I91:I152)</f>
        <v>0</v>
      </c>
      <c r="J158" s="371">
        <f>SUM(J91:J152)</f>
        <v>0</v>
      </c>
      <c r="K158" s="371" t="e">
        <f>K91+K93+K96+K98+K100+K101+#REF!+K102+K103+K104+K105+K106+K107+K108+K109+#REF!+K113+#REF!+K117+K118+K119+K120+K122+K133+K137+K139+K141</f>
        <v>#REF!</v>
      </c>
    </row>
    <row r="159" spans="1:15" x14ac:dyDescent="0.25">
      <c r="A159" s="791">
        <v>1</v>
      </c>
      <c r="B159" s="789" t="s">
        <v>26</v>
      </c>
      <c r="C159" s="90" t="s">
        <v>100</v>
      </c>
      <c r="D159" s="17" t="s">
        <v>92</v>
      </c>
      <c r="E159" s="19" t="s">
        <v>172</v>
      </c>
      <c r="F159" s="436" t="s">
        <v>103</v>
      </c>
      <c r="G159" s="87" t="s">
        <v>174</v>
      </c>
      <c r="H159" s="39">
        <v>77017</v>
      </c>
      <c r="I159" s="38"/>
      <c r="J159" s="579"/>
      <c r="K159" s="413"/>
    </row>
    <row r="160" spans="1:15" ht="15.75" thickBot="1" x14ac:dyDescent="0.3">
      <c r="A160" s="799"/>
      <c r="B160" s="841"/>
      <c r="C160" s="79" t="s">
        <v>173</v>
      </c>
      <c r="D160" s="22"/>
      <c r="E160" s="9"/>
      <c r="F160" s="79"/>
      <c r="G160" s="251"/>
      <c r="H160" s="59"/>
      <c r="I160" s="338"/>
      <c r="J160" s="258"/>
      <c r="K160" s="414"/>
    </row>
    <row r="161" spans="1:11" ht="15.75" thickBot="1" x14ac:dyDescent="0.3">
      <c r="A161" s="8">
        <v>2</v>
      </c>
      <c r="B161" s="569" t="s">
        <v>26</v>
      </c>
      <c r="C161" s="90" t="s">
        <v>100</v>
      </c>
      <c r="D161" s="17" t="s">
        <v>84</v>
      </c>
      <c r="E161" s="19" t="s">
        <v>175</v>
      </c>
      <c r="F161" s="711" t="s">
        <v>103</v>
      </c>
      <c r="G161" s="698" t="s">
        <v>110</v>
      </c>
      <c r="H161" s="38">
        <v>52079.71</v>
      </c>
      <c r="I161" s="578"/>
      <c r="J161" s="189"/>
      <c r="K161" s="171"/>
    </row>
    <row r="162" spans="1:11" ht="15.75" thickBot="1" x14ac:dyDescent="0.3">
      <c r="A162" s="8"/>
      <c r="B162" s="569"/>
      <c r="C162" s="79" t="s">
        <v>176</v>
      </c>
      <c r="D162" s="22"/>
      <c r="E162" s="9"/>
      <c r="F162" s="113"/>
      <c r="G162" s="23"/>
      <c r="H162" s="64"/>
      <c r="I162" s="570"/>
      <c r="J162" s="256"/>
      <c r="K162" s="171"/>
    </row>
    <row r="163" spans="1:11" ht="15.75" hidden="1" thickBot="1" x14ac:dyDescent="0.3">
      <c r="A163" s="8"/>
      <c r="B163" s="569"/>
      <c r="C163" s="6"/>
      <c r="D163" s="6"/>
      <c r="E163" s="6"/>
      <c r="F163" s="115"/>
      <c r="G163" s="20"/>
      <c r="H163" s="51"/>
      <c r="I163" s="22"/>
      <c r="J163" s="258"/>
      <c r="K163" s="171"/>
    </row>
    <row r="164" spans="1:11" x14ac:dyDescent="0.25">
      <c r="A164" s="19">
        <v>3</v>
      </c>
      <c r="B164" s="831" t="s">
        <v>26</v>
      </c>
      <c r="C164" s="88" t="s">
        <v>100</v>
      </c>
      <c r="D164" s="90" t="s">
        <v>87</v>
      </c>
      <c r="E164" s="90" t="s">
        <v>177</v>
      </c>
      <c r="F164" s="67" t="s">
        <v>103</v>
      </c>
      <c r="G164" s="87" t="s">
        <v>179</v>
      </c>
      <c r="H164" s="712">
        <v>12859.21</v>
      </c>
      <c r="I164" s="67"/>
      <c r="J164" s="94"/>
      <c r="K164" s="171"/>
    </row>
    <row r="165" spans="1:11" x14ac:dyDescent="0.25">
      <c r="A165" s="8"/>
      <c r="B165" s="752"/>
      <c r="C165" s="92" t="s">
        <v>178</v>
      </c>
      <c r="D165" s="155"/>
      <c r="E165" s="155"/>
      <c r="F165" s="113" t="s">
        <v>103</v>
      </c>
      <c r="G165" s="23" t="s">
        <v>180</v>
      </c>
      <c r="H165" s="713">
        <v>16530.55</v>
      </c>
      <c r="I165" s="32"/>
      <c r="J165" s="256"/>
      <c r="K165" s="171"/>
    </row>
    <row r="166" spans="1:11" ht="15.75" thickBot="1" x14ac:dyDescent="0.3">
      <c r="A166" s="8"/>
      <c r="B166" s="752"/>
      <c r="C166" s="79"/>
      <c r="D166" s="79"/>
      <c r="E166" s="79"/>
      <c r="F166" s="115" t="s">
        <v>103</v>
      </c>
      <c r="G166" s="20" t="s">
        <v>181</v>
      </c>
      <c r="H166" s="188">
        <v>13597.57</v>
      </c>
      <c r="I166" s="32">
        <v>0</v>
      </c>
      <c r="J166" s="256"/>
      <c r="K166" s="171"/>
    </row>
    <row r="167" spans="1:11" ht="15.75" hidden="1" thickBot="1" x14ac:dyDescent="0.3">
      <c r="A167" s="9"/>
      <c r="B167" s="753"/>
      <c r="C167" s="22"/>
      <c r="D167" s="22"/>
      <c r="E167" s="22"/>
      <c r="F167" s="115"/>
      <c r="G167" s="35"/>
      <c r="H167" s="188"/>
      <c r="I167" s="288"/>
      <c r="J167" s="256"/>
      <c r="K167" s="171"/>
    </row>
    <row r="168" spans="1:11" ht="15.75" thickBot="1" x14ac:dyDescent="0.3">
      <c r="A168" s="802" t="s">
        <v>23</v>
      </c>
      <c r="B168" s="803"/>
      <c r="C168" s="803"/>
      <c r="D168" s="803"/>
      <c r="E168" s="803"/>
      <c r="F168" s="803"/>
      <c r="G168" s="847"/>
      <c r="H168" s="371">
        <f>SUM(H159:H167)</f>
        <v>172084.03999999998</v>
      </c>
      <c r="I168" s="372">
        <f t="shared" ref="I168:J168" si="4">SUM(I159:I167)</f>
        <v>0</v>
      </c>
      <c r="J168" s="372">
        <f t="shared" si="4"/>
        <v>0</v>
      </c>
      <c r="K168" s="372" t="e">
        <f>#REF!+#REF!+K167+K159</f>
        <v>#REF!</v>
      </c>
    </row>
    <row r="169" spans="1:11" ht="15.75" thickBot="1" x14ac:dyDescent="0.3">
      <c r="A169" s="748">
        <v>1</v>
      </c>
      <c r="B169" s="849" t="s">
        <v>48</v>
      </c>
      <c r="C169" s="90" t="s">
        <v>100</v>
      </c>
      <c r="D169" s="17" t="s">
        <v>72</v>
      </c>
      <c r="E169" s="90" t="s">
        <v>101</v>
      </c>
      <c r="F169" s="703" t="s">
        <v>103</v>
      </c>
      <c r="G169" s="29" t="s">
        <v>104</v>
      </c>
      <c r="H169" s="591">
        <v>88588.28</v>
      </c>
      <c r="I169" s="54"/>
      <c r="J169" s="282"/>
      <c r="K169" s="147"/>
    </row>
    <row r="170" spans="1:11" ht="15.75" thickBot="1" x14ac:dyDescent="0.3">
      <c r="A170" s="848"/>
      <c r="B170" s="850"/>
      <c r="C170" s="155" t="s">
        <v>102</v>
      </c>
      <c r="D170" s="6"/>
      <c r="E170" s="155"/>
      <c r="F170" s="684"/>
      <c r="G170" s="20"/>
      <c r="H170" s="54"/>
      <c r="I170" s="47"/>
      <c r="J170" s="240"/>
      <c r="K170" s="414"/>
    </row>
    <row r="171" spans="1:11" ht="15.75" hidden="1" thickBot="1" x14ac:dyDescent="0.3">
      <c r="A171" s="399"/>
      <c r="B171" s="263"/>
      <c r="C171" s="56"/>
      <c r="D171" s="22"/>
      <c r="E171" s="22"/>
      <c r="F171" s="499"/>
      <c r="G171" s="23"/>
      <c r="H171" s="47"/>
      <c r="I171" s="360"/>
      <c r="J171" s="47"/>
      <c r="K171" s="262"/>
    </row>
    <row r="172" spans="1:11" ht="15.75" thickBot="1" x14ac:dyDescent="0.3">
      <c r="A172" s="402">
        <v>2</v>
      </c>
      <c r="B172" s="851" t="s">
        <v>48</v>
      </c>
      <c r="C172" s="88" t="s">
        <v>100</v>
      </c>
      <c r="D172" s="17" t="s">
        <v>72</v>
      </c>
      <c r="E172" s="90" t="s">
        <v>105</v>
      </c>
      <c r="F172" s="499" t="s">
        <v>103</v>
      </c>
      <c r="G172" s="49" t="s">
        <v>107</v>
      </c>
      <c r="H172" s="701">
        <v>38430.879999999997</v>
      </c>
      <c r="I172" s="54"/>
      <c r="J172" s="238"/>
      <c r="K172" s="147"/>
    </row>
    <row r="173" spans="1:11" ht="15.75" thickBot="1" x14ac:dyDescent="0.3">
      <c r="A173" s="399"/>
      <c r="B173" s="852"/>
      <c r="C173" s="92" t="s">
        <v>106</v>
      </c>
      <c r="D173" s="6"/>
      <c r="E173" s="155"/>
      <c r="F173" s="148"/>
      <c r="G173" s="222"/>
      <c r="H173" s="247"/>
      <c r="I173" s="278"/>
      <c r="J173" s="258"/>
      <c r="K173" s="262"/>
    </row>
    <row r="174" spans="1:11" hidden="1" x14ac:dyDescent="0.25">
      <c r="A174" s="748">
        <v>2</v>
      </c>
      <c r="B174" s="853" t="s">
        <v>48</v>
      </c>
      <c r="C174" s="88"/>
      <c r="D174" s="17"/>
      <c r="E174" s="19"/>
      <c r="F174" s="669"/>
      <c r="G174" s="23"/>
      <c r="H174" s="47"/>
      <c r="I174" s="145"/>
      <c r="J174" s="413"/>
      <c r="K174" s="413"/>
    </row>
    <row r="175" spans="1:11" ht="15.75" hidden="1" thickBot="1" x14ac:dyDescent="0.3">
      <c r="A175" s="725"/>
      <c r="B175" s="854"/>
      <c r="C175" s="155"/>
      <c r="D175" s="6"/>
      <c r="E175" s="8"/>
      <c r="F175" s="148"/>
      <c r="G175" s="219"/>
      <c r="H175" s="261"/>
      <c r="I175" s="313"/>
      <c r="J175" s="240"/>
      <c r="K175" s="171"/>
    </row>
    <row r="176" spans="1:11" ht="15.75" hidden="1" thickBot="1" x14ac:dyDescent="0.3">
      <c r="A176" s="842">
        <v>3</v>
      </c>
      <c r="B176" s="768" t="s">
        <v>48</v>
      </c>
      <c r="C176" s="88"/>
      <c r="D176" s="90"/>
      <c r="E176" s="90"/>
      <c r="F176" s="27"/>
      <c r="G176" s="29"/>
      <c r="H176" s="451"/>
      <c r="I176" s="253"/>
      <c r="J176" s="240"/>
      <c r="K176" s="258"/>
    </row>
    <row r="177" spans="1:11" ht="15.75" hidden="1" thickBot="1" x14ac:dyDescent="0.3">
      <c r="A177" s="843"/>
      <c r="B177" s="765"/>
      <c r="C177" s="79"/>
      <c r="D177" s="79"/>
      <c r="E177" s="79"/>
      <c r="F177" s="146"/>
      <c r="G177" s="23"/>
      <c r="H177" s="26"/>
      <c r="I177" s="253"/>
      <c r="J177" s="240"/>
      <c r="K177" s="258"/>
    </row>
    <row r="178" spans="1:11" ht="15.75" thickBot="1" x14ac:dyDescent="0.3">
      <c r="A178" s="844" t="s">
        <v>49</v>
      </c>
      <c r="B178" s="845"/>
      <c r="C178" s="845"/>
      <c r="D178" s="845"/>
      <c r="E178" s="845"/>
      <c r="F178" s="846"/>
      <c r="G178" s="846"/>
      <c r="H178" s="385">
        <f>H169+H170+H171+H172+H176+H177+H174</f>
        <v>127019.16</v>
      </c>
      <c r="I178" s="385">
        <f t="shared" ref="I178:K178" si="5">I169+I170+I171+I172+I176+I177+I174</f>
        <v>0</v>
      </c>
      <c r="J178" s="385">
        <f t="shared" si="5"/>
        <v>0</v>
      </c>
      <c r="K178" s="385">
        <f t="shared" si="5"/>
        <v>0</v>
      </c>
    </row>
    <row r="179" spans="1:11" ht="15.75" thickBot="1" x14ac:dyDescent="0.3">
      <c r="A179" s="780" t="s">
        <v>19</v>
      </c>
      <c r="B179" s="728"/>
      <c r="C179" s="728"/>
      <c r="D179" s="728"/>
      <c r="E179" s="728"/>
      <c r="F179" s="728"/>
      <c r="G179" s="728"/>
      <c r="H179" s="372">
        <f>H26+H50+H67+H74+H158+H168+H178+H61+H90</f>
        <v>6128821.4900000012</v>
      </c>
      <c r="I179" s="372">
        <f>I26+I50+I67+I74+I158+I168+I178+I61+I90</f>
        <v>0</v>
      </c>
      <c r="J179" s="372">
        <f>J26+J50+J67+J74+J158+J168+J178+J61+J90</f>
        <v>0</v>
      </c>
      <c r="K179" s="13" t="e">
        <f>K26+K50+K67+K74+K158+K168+K178+K61+K90</f>
        <v>#REF!</v>
      </c>
    </row>
  </sheetData>
  <mergeCells count="78">
    <mergeCell ref="B164:B165"/>
    <mergeCell ref="B53:B54"/>
    <mergeCell ref="B55:B56"/>
    <mergeCell ref="B57:B58"/>
    <mergeCell ref="B59:B60"/>
    <mergeCell ref="A176:A177"/>
    <mergeCell ref="B176:B177"/>
    <mergeCell ref="A178:G178"/>
    <mergeCell ref="A179:G179"/>
    <mergeCell ref="A168:G168"/>
    <mergeCell ref="A169:A170"/>
    <mergeCell ref="B169:B170"/>
    <mergeCell ref="B172:B173"/>
    <mergeCell ref="A174:A175"/>
    <mergeCell ref="B174:B175"/>
    <mergeCell ref="A124:A126"/>
    <mergeCell ref="B124:B126"/>
    <mergeCell ref="A158:G158"/>
    <mergeCell ref="A159:A160"/>
    <mergeCell ref="B159:B160"/>
    <mergeCell ref="A117:A119"/>
    <mergeCell ref="B117:B119"/>
    <mergeCell ref="A120:A121"/>
    <mergeCell ref="B120:B121"/>
    <mergeCell ref="A122:A123"/>
    <mergeCell ref="B122:B123"/>
    <mergeCell ref="A100:A101"/>
    <mergeCell ref="B100:B101"/>
    <mergeCell ref="A102:A109"/>
    <mergeCell ref="B102:B109"/>
    <mergeCell ref="A113:A115"/>
    <mergeCell ref="B113:B115"/>
    <mergeCell ref="A93:A95"/>
    <mergeCell ref="B93:B95"/>
    <mergeCell ref="A96:A97"/>
    <mergeCell ref="B96:B97"/>
    <mergeCell ref="A98:A99"/>
    <mergeCell ref="B98:B99"/>
    <mergeCell ref="A91:A92"/>
    <mergeCell ref="B91:B92"/>
    <mergeCell ref="A61:G61"/>
    <mergeCell ref="A65:A66"/>
    <mergeCell ref="A67:G67"/>
    <mergeCell ref="A68:A69"/>
    <mergeCell ref="B68:B73"/>
    <mergeCell ref="A74:G74"/>
    <mergeCell ref="A75:A78"/>
    <mergeCell ref="B75:B78"/>
    <mergeCell ref="A79:A89"/>
    <mergeCell ref="D79:D86"/>
    <mergeCell ref="A90:G90"/>
    <mergeCell ref="B31:B32"/>
    <mergeCell ref="A33:A34"/>
    <mergeCell ref="B33:B34"/>
    <mergeCell ref="A50:G50"/>
    <mergeCell ref="A51:A52"/>
    <mergeCell ref="B51:B52"/>
    <mergeCell ref="A26:G26"/>
    <mergeCell ref="A27:A28"/>
    <mergeCell ref="B27:B28"/>
    <mergeCell ref="C27:C28"/>
    <mergeCell ref="E27:E28"/>
    <mergeCell ref="B166:B167"/>
    <mergeCell ref="B3:H3"/>
    <mergeCell ref="A5:A6"/>
    <mergeCell ref="B5:B6"/>
    <mergeCell ref="C5:C6"/>
    <mergeCell ref="D5:D6"/>
    <mergeCell ref="E5:E6"/>
    <mergeCell ref="G5:G6"/>
    <mergeCell ref="H5:H6"/>
    <mergeCell ref="A16:A19"/>
    <mergeCell ref="B16:B19"/>
    <mergeCell ref="A20:A21"/>
    <mergeCell ref="B20:B21"/>
    <mergeCell ref="A22:A25"/>
    <mergeCell ref="B23:B25"/>
    <mergeCell ref="C24:C25"/>
  </mergeCells>
  <pageMargins left="0" right="0" top="0" bottom="0" header="0.3" footer="0.3"/>
  <pageSetup paperSize="9" scale="7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84"/>
  <sheetViews>
    <sheetView topLeftCell="A33" workbookViewId="0">
      <selection activeCell="B81" sqref="B81:H85"/>
    </sheetView>
  </sheetViews>
  <sheetFormatPr defaultRowHeight="15" x14ac:dyDescent="0.25"/>
  <cols>
    <col min="3" max="3" width="19.85546875" customWidth="1"/>
    <col min="4" max="4" width="15" customWidth="1"/>
    <col min="5" max="5" width="18.7109375" customWidth="1"/>
    <col min="6" max="6" width="14.85546875" customWidth="1"/>
    <col min="7" max="7" width="13.85546875" customWidth="1"/>
    <col min="8" max="8" width="25.140625" customWidth="1"/>
    <col min="9" max="9" width="17.140625" customWidth="1"/>
    <col min="10" max="10" width="12.7109375" hidden="1" customWidth="1"/>
    <col min="11" max="11" width="11" hidden="1" customWidth="1"/>
  </cols>
  <sheetData>
    <row r="3" spans="2:11" x14ac:dyDescent="0.25">
      <c r="B3" s="10" t="s">
        <v>94</v>
      </c>
    </row>
    <row r="4" spans="2:11" ht="15.75" x14ac:dyDescent="0.25">
      <c r="B4" s="14"/>
      <c r="C4" s="14"/>
      <c r="D4" s="14"/>
      <c r="E4" s="15" t="s">
        <v>97</v>
      </c>
      <c r="F4" s="15"/>
      <c r="G4" s="14"/>
      <c r="H4" s="16" t="s">
        <v>15</v>
      </c>
      <c r="I4" s="16"/>
    </row>
    <row r="6" spans="2:11" ht="15.75" thickBot="1" x14ac:dyDescent="0.3"/>
    <row r="7" spans="2:11" ht="26.25" x14ac:dyDescent="0.25">
      <c r="B7" s="5" t="s">
        <v>0</v>
      </c>
      <c r="C7" s="2" t="s">
        <v>1</v>
      </c>
      <c r="D7" s="157" t="s">
        <v>28</v>
      </c>
      <c r="E7" s="2" t="s">
        <v>2</v>
      </c>
      <c r="F7" s="3" t="s">
        <v>3</v>
      </c>
      <c r="G7" s="3" t="s">
        <v>12</v>
      </c>
      <c r="H7" s="216" t="s">
        <v>4</v>
      </c>
      <c r="I7" s="223" t="s">
        <v>61</v>
      </c>
      <c r="J7" s="691" t="s">
        <v>60</v>
      </c>
      <c r="K7" s="289" t="s">
        <v>81</v>
      </c>
    </row>
    <row r="8" spans="2:11" ht="15.75" thickBot="1" x14ac:dyDescent="0.3">
      <c r="B8" s="18" t="s">
        <v>5</v>
      </c>
      <c r="C8" s="4"/>
      <c r="D8" s="4"/>
      <c r="E8" s="4"/>
      <c r="F8" s="4" t="s">
        <v>6</v>
      </c>
      <c r="G8" s="4" t="s">
        <v>11</v>
      </c>
      <c r="H8" s="217" t="s">
        <v>7</v>
      </c>
      <c r="I8" s="83" t="s">
        <v>9</v>
      </c>
      <c r="J8" s="692" t="s">
        <v>59</v>
      </c>
      <c r="K8" s="654" t="s">
        <v>82</v>
      </c>
    </row>
    <row r="9" spans="2:11" hidden="1" x14ac:dyDescent="0.25">
      <c r="B9" s="153">
        <v>1</v>
      </c>
      <c r="C9" s="363" t="s">
        <v>90</v>
      </c>
      <c r="D9" s="187"/>
      <c r="E9" s="17"/>
      <c r="F9" s="90"/>
      <c r="G9" s="151"/>
      <c r="H9" s="190"/>
      <c r="I9" s="326"/>
      <c r="J9" s="553"/>
      <c r="K9" s="648"/>
    </row>
    <row r="10" spans="2:11" ht="15.75" hidden="1" thickBot="1" x14ac:dyDescent="0.3">
      <c r="B10" s="83"/>
      <c r="C10" s="473"/>
      <c r="D10" s="137"/>
      <c r="E10" s="6"/>
      <c r="F10" s="155"/>
      <c r="G10" s="483"/>
      <c r="H10" s="190"/>
      <c r="I10" s="505"/>
      <c r="J10" s="504"/>
      <c r="K10" s="649"/>
    </row>
    <row r="11" spans="2:11" hidden="1" x14ac:dyDescent="0.25">
      <c r="B11" s="153">
        <v>2</v>
      </c>
      <c r="C11" s="363"/>
      <c r="D11" s="90"/>
      <c r="E11" s="90"/>
      <c r="F11" s="90"/>
      <c r="G11" s="468"/>
      <c r="H11" s="230"/>
      <c r="I11" s="689"/>
      <c r="J11" s="504"/>
      <c r="K11" s="649"/>
    </row>
    <row r="12" spans="2:11" ht="15.75" hidden="1" thickBot="1" x14ac:dyDescent="0.3">
      <c r="B12" s="69"/>
      <c r="C12" s="473"/>
      <c r="D12" s="155"/>
      <c r="E12" s="155"/>
      <c r="F12" s="155"/>
      <c r="G12" s="467"/>
      <c r="H12" s="230"/>
      <c r="I12" s="259"/>
      <c r="J12" s="549"/>
      <c r="K12" s="171"/>
    </row>
    <row r="13" spans="2:11" ht="15.75" thickBot="1" x14ac:dyDescent="0.3">
      <c r="B13" s="780" t="s">
        <v>91</v>
      </c>
      <c r="C13" s="728"/>
      <c r="D13" s="728"/>
      <c r="E13" s="728"/>
      <c r="F13" s="728"/>
      <c r="G13" s="728"/>
      <c r="H13" s="728"/>
      <c r="I13" s="374">
        <f>I11+I9</f>
        <v>0</v>
      </c>
      <c r="J13" s="693">
        <f t="shared" ref="J13:K13" si="0">J11+J9</f>
        <v>0</v>
      </c>
      <c r="K13" s="374">
        <f t="shared" si="0"/>
        <v>0</v>
      </c>
    </row>
    <row r="14" spans="2:11" x14ac:dyDescent="0.25">
      <c r="B14" s="153">
        <v>1</v>
      </c>
      <c r="C14" s="476" t="s">
        <v>55</v>
      </c>
      <c r="D14" s="90" t="s">
        <v>100</v>
      </c>
      <c r="E14" s="17" t="s">
        <v>73</v>
      </c>
      <c r="F14" s="90" t="s">
        <v>135</v>
      </c>
      <c r="G14" s="113" t="s">
        <v>224</v>
      </c>
      <c r="H14" s="23" t="s">
        <v>227</v>
      </c>
      <c r="I14" s="64">
        <v>417.54</v>
      </c>
      <c r="J14" s="113"/>
      <c r="K14" s="648"/>
    </row>
    <row r="15" spans="2:11" ht="15.75" thickBot="1" x14ac:dyDescent="0.3">
      <c r="B15" s="69"/>
      <c r="C15" s="306" t="s">
        <v>54</v>
      </c>
      <c r="D15" s="155" t="s">
        <v>136</v>
      </c>
      <c r="E15" s="6"/>
      <c r="F15" s="155"/>
      <c r="G15" s="53"/>
      <c r="H15" s="190"/>
      <c r="I15" s="326"/>
      <c r="J15" s="113"/>
      <c r="K15" s="649"/>
    </row>
    <row r="16" spans="2:11" ht="15.75" hidden="1" thickBot="1" x14ac:dyDescent="0.3">
      <c r="B16" s="301"/>
      <c r="C16" s="445"/>
      <c r="D16" s="28"/>
      <c r="E16" s="22"/>
      <c r="F16" s="22"/>
      <c r="G16" s="113"/>
      <c r="H16" s="190"/>
      <c r="I16" s="326"/>
      <c r="J16" s="358"/>
      <c r="K16" s="649"/>
    </row>
    <row r="17" spans="2:11" x14ac:dyDescent="0.25">
      <c r="B17" s="5">
        <v>2</v>
      </c>
      <c r="C17" s="446" t="s">
        <v>55</v>
      </c>
      <c r="D17" s="90" t="s">
        <v>100</v>
      </c>
      <c r="E17" s="17" t="s">
        <v>86</v>
      </c>
      <c r="F17" s="90" t="s">
        <v>138</v>
      </c>
      <c r="G17" s="113" t="s">
        <v>224</v>
      </c>
      <c r="H17" s="23" t="s">
        <v>228</v>
      </c>
      <c r="I17" s="64">
        <v>83.56</v>
      </c>
      <c r="J17" s="113"/>
      <c r="K17" s="649"/>
    </row>
    <row r="18" spans="2:11" ht="15.75" thickBot="1" x14ac:dyDescent="0.3">
      <c r="B18" s="301"/>
      <c r="C18" s="445" t="s">
        <v>54</v>
      </c>
      <c r="D18" s="155" t="s">
        <v>139</v>
      </c>
      <c r="E18" s="6"/>
      <c r="F18" s="155"/>
      <c r="G18" s="189"/>
      <c r="H18" s="222"/>
      <c r="I18" s="261"/>
      <c r="J18" s="295"/>
      <c r="K18" s="649"/>
    </row>
    <row r="19" spans="2:11" x14ac:dyDescent="0.25">
      <c r="B19" s="866">
        <v>3</v>
      </c>
      <c r="C19" s="864" t="s">
        <v>29</v>
      </c>
      <c r="D19" s="90" t="s">
        <v>100</v>
      </c>
      <c r="E19" s="17" t="s">
        <v>75</v>
      </c>
      <c r="F19" s="90" t="s">
        <v>141</v>
      </c>
      <c r="G19" s="113" t="s">
        <v>224</v>
      </c>
      <c r="H19" s="23" t="s">
        <v>229</v>
      </c>
      <c r="I19" s="64">
        <v>731.56</v>
      </c>
      <c r="J19" s="113"/>
      <c r="K19" s="649"/>
    </row>
    <row r="20" spans="2:11" ht="15.75" thickBot="1" x14ac:dyDescent="0.3">
      <c r="B20" s="867"/>
      <c r="C20" s="865"/>
      <c r="D20" s="155" t="s">
        <v>142</v>
      </c>
      <c r="E20" s="6"/>
      <c r="F20" s="155"/>
      <c r="G20" s="113" t="s">
        <v>224</v>
      </c>
      <c r="H20" s="23" t="s">
        <v>230</v>
      </c>
      <c r="I20" s="64">
        <v>300.14</v>
      </c>
      <c r="J20" s="503"/>
      <c r="K20" s="649"/>
    </row>
    <row r="21" spans="2:11" hidden="1" x14ac:dyDescent="0.25">
      <c r="B21" s="868"/>
      <c r="C21" s="865"/>
      <c r="D21" s="155"/>
      <c r="E21" s="155"/>
      <c r="F21" s="268"/>
      <c r="G21" s="113"/>
      <c r="H21" s="190"/>
      <c r="I21" s="326"/>
      <c r="J21" s="503"/>
      <c r="K21" s="649"/>
    </row>
    <row r="22" spans="2:11" hidden="1" x14ac:dyDescent="0.25">
      <c r="B22" s="868"/>
      <c r="C22" s="865"/>
      <c r="D22" s="155"/>
      <c r="E22" s="155"/>
      <c r="F22" s="268"/>
      <c r="G22" s="151"/>
      <c r="H22" s="190"/>
      <c r="I22" s="326"/>
      <c r="J22" s="503"/>
      <c r="K22" s="649"/>
    </row>
    <row r="23" spans="2:11" ht="15.75" hidden="1" thickBot="1" x14ac:dyDescent="0.3">
      <c r="B23" s="869"/>
      <c r="C23" s="859"/>
      <c r="D23" s="79"/>
      <c r="E23" s="331"/>
      <c r="F23" s="330"/>
      <c r="G23" s="154"/>
      <c r="H23" s="219"/>
      <c r="I23" s="260"/>
      <c r="J23" s="503"/>
      <c r="K23" s="649"/>
    </row>
    <row r="24" spans="2:11" x14ac:dyDescent="0.25">
      <c r="B24" s="311">
        <v>4</v>
      </c>
      <c r="C24" s="870" t="s">
        <v>29</v>
      </c>
      <c r="D24" s="90" t="s">
        <v>100</v>
      </c>
      <c r="E24" s="17" t="s">
        <v>145</v>
      </c>
      <c r="F24" s="90" t="s">
        <v>146</v>
      </c>
      <c r="G24" s="113" t="s">
        <v>224</v>
      </c>
      <c r="H24" s="23" t="s">
        <v>231</v>
      </c>
      <c r="I24" s="64">
        <v>2304.29</v>
      </c>
      <c r="J24" s="113"/>
      <c r="K24" s="649"/>
    </row>
    <row r="25" spans="2:11" ht="15.75" thickBot="1" x14ac:dyDescent="0.3">
      <c r="B25" s="311"/>
      <c r="C25" s="870"/>
      <c r="D25" s="155" t="s">
        <v>147</v>
      </c>
      <c r="E25" s="6"/>
      <c r="F25" s="155"/>
      <c r="G25" s="151"/>
      <c r="H25" s="190"/>
      <c r="I25" s="326"/>
      <c r="J25" s="503"/>
      <c r="K25" s="649"/>
    </row>
    <row r="26" spans="2:11" hidden="1" x14ac:dyDescent="0.25">
      <c r="B26" s="311"/>
      <c r="C26" s="870"/>
      <c r="D26" s="92"/>
      <c r="E26" s="155"/>
      <c r="F26" s="155"/>
      <c r="G26" s="151"/>
      <c r="H26" s="190"/>
      <c r="I26" s="326"/>
      <c r="J26" s="503"/>
      <c r="K26" s="649"/>
    </row>
    <row r="27" spans="2:11" ht="15.75" hidden="1" thickBot="1" x14ac:dyDescent="0.3">
      <c r="B27" s="170"/>
      <c r="C27" s="871"/>
      <c r="D27" s="89"/>
      <c r="E27" s="79"/>
      <c r="F27" s="79"/>
      <c r="G27" s="115"/>
      <c r="H27" s="219"/>
      <c r="I27" s="261"/>
      <c r="J27" s="295"/>
      <c r="K27" s="649"/>
    </row>
    <row r="28" spans="2:11" hidden="1" x14ac:dyDescent="0.25">
      <c r="B28" s="311">
        <v>5</v>
      </c>
      <c r="C28" s="477" t="s">
        <v>55</v>
      </c>
      <c r="D28" s="17"/>
      <c r="E28" s="90"/>
      <c r="F28" s="17"/>
      <c r="G28" s="151"/>
      <c r="H28" s="190"/>
      <c r="I28" s="326"/>
      <c r="J28" s="113"/>
      <c r="K28" s="649"/>
    </row>
    <row r="29" spans="2:11" ht="15.75" hidden="1" thickBot="1" x14ac:dyDescent="0.3">
      <c r="B29" s="311"/>
      <c r="C29" s="305" t="s">
        <v>54</v>
      </c>
      <c r="D29" s="25"/>
      <c r="E29" s="155"/>
      <c r="F29" s="6"/>
      <c r="G29" s="151"/>
      <c r="H29" s="190"/>
      <c r="I29" s="326"/>
      <c r="J29" s="504"/>
      <c r="K29" s="649"/>
    </row>
    <row r="30" spans="2:11" hidden="1" x14ac:dyDescent="0.25">
      <c r="B30" s="302">
        <v>5</v>
      </c>
      <c r="C30" s="739" t="s">
        <v>29</v>
      </c>
      <c r="D30" s="90"/>
      <c r="E30" s="17"/>
      <c r="F30" s="90"/>
      <c r="G30" s="64"/>
      <c r="H30" s="190"/>
      <c r="I30" s="326"/>
      <c r="J30" s="504"/>
      <c r="K30" s="649"/>
    </row>
    <row r="31" spans="2:11" ht="15.75" hidden="1" thickBot="1" x14ac:dyDescent="0.3">
      <c r="B31" s="311"/>
      <c r="C31" s="872"/>
      <c r="D31" s="155"/>
      <c r="E31" s="6"/>
      <c r="F31" s="8"/>
      <c r="G31" s="151"/>
      <c r="H31" s="190"/>
      <c r="I31" s="326"/>
      <c r="J31" s="504"/>
      <c r="K31" s="649"/>
    </row>
    <row r="32" spans="2:11" ht="15.75" hidden="1" thickBot="1" x14ac:dyDescent="0.3">
      <c r="B32" s="170"/>
      <c r="C32" s="740"/>
      <c r="D32" s="79"/>
      <c r="E32" s="79"/>
      <c r="F32" s="79"/>
      <c r="G32" s="45"/>
      <c r="H32" s="222"/>
      <c r="I32" s="258"/>
      <c r="J32" s="549"/>
      <c r="K32" s="171"/>
    </row>
    <row r="33" spans="2:17" ht="15.75" thickBot="1" x14ac:dyDescent="0.3">
      <c r="B33" s="743" t="s">
        <v>24</v>
      </c>
      <c r="C33" s="744"/>
      <c r="D33" s="744"/>
      <c r="E33" s="744"/>
      <c r="F33" s="744"/>
      <c r="G33" s="744"/>
      <c r="H33" s="744"/>
      <c r="I33" s="388">
        <f>SUM(I14:I30)</f>
        <v>3837.0899999999997</v>
      </c>
      <c r="J33" s="694">
        <f t="shared" ref="J33:K33" si="1">SUM(J14:J29)</f>
        <v>0</v>
      </c>
      <c r="K33" s="388">
        <f t="shared" si="1"/>
        <v>0</v>
      </c>
    </row>
    <row r="34" spans="2:17" x14ac:dyDescent="0.25">
      <c r="B34" s="651">
        <v>1</v>
      </c>
      <c r="C34" s="212" t="s">
        <v>45</v>
      </c>
      <c r="D34" s="90" t="s">
        <v>100</v>
      </c>
      <c r="E34" s="17" t="s">
        <v>72</v>
      </c>
      <c r="F34" s="90" t="s">
        <v>101</v>
      </c>
      <c r="G34" s="146" t="s">
        <v>224</v>
      </c>
      <c r="H34" s="23" t="s">
        <v>225</v>
      </c>
      <c r="I34" s="47">
        <v>1040.7</v>
      </c>
      <c r="J34" s="254"/>
      <c r="K34" s="283"/>
    </row>
    <row r="35" spans="2:17" ht="15.75" thickBot="1" x14ac:dyDescent="0.3">
      <c r="B35" s="133"/>
      <c r="C35" s="213" t="s">
        <v>46</v>
      </c>
      <c r="D35" s="155" t="s">
        <v>102</v>
      </c>
      <c r="E35" s="6"/>
      <c r="F35" s="155"/>
      <c r="G35" s="379"/>
      <c r="H35" s="190"/>
      <c r="I35" s="240"/>
      <c r="J35" s="504"/>
      <c r="K35" s="649"/>
    </row>
    <row r="36" spans="2:17" x14ac:dyDescent="0.25">
      <c r="B36" s="117">
        <v>2</v>
      </c>
      <c r="C36" s="212" t="s">
        <v>45</v>
      </c>
      <c r="D36" s="88" t="s">
        <v>100</v>
      </c>
      <c r="E36" s="17" t="s">
        <v>72</v>
      </c>
      <c r="F36" s="90" t="s">
        <v>105</v>
      </c>
      <c r="G36" s="379" t="s">
        <v>224</v>
      </c>
      <c r="H36" s="23" t="s">
        <v>226</v>
      </c>
      <c r="I36" s="47">
        <v>399.34</v>
      </c>
      <c r="J36" s="551"/>
      <c r="K36" s="649"/>
    </row>
    <row r="37" spans="2:17" ht="15.75" thickBot="1" x14ac:dyDescent="0.3">
      <c r="B37" s="133"/>
      <c r="C37" s="213" t="s">
        <v>46</v>
      </c>
      <c r="D37" s="92" t="s">
        <v>106</v>
      </c>
      <c r="E37" s="6"/>
      <c r="F37" s="155"/>
      <c r="G37" s="242"/>
      <c r="H37" s="222"/>
      <c r="I37" s="258"/>
      <c r="J37" s="504"/>
      <c r="K37" s="649"/>
      <c r="Q37" s="42"/>
    </row>
    <row r="38" spans="2:17" hidden="1" x14ac:dyDescent="0.25">
      <c r="B38" s="652">
        <v>2</v>
      </c>
      <c r="C38" s="272" t="s">
        <v>45</v>
      </c>
      <c r="D38" s="88"/>
      <c r="E38" s="17"/>
      <c r="F38" s="19"/>
      <c r="G38" s="146"/>
      <c r="H38" s="190"/>
      <c r="I38" s="240"/>
      <c r="J38" s="312"/>
      <c r="K38" s="228"/>
    </row>
    <row r="39" spans="2:17" ht="15.75" hidden="1" thickBot="1" x14ac:dyDescent="0.3">
      <c r="B39" s="85"/>
      <c r="C39" s="121" t="s">
        <v>46</v>
      </c>
      <c r="D39" s="155"/>
      <c r="E39" s="6"/>
      <c r="F39" s="8"/>
      <c r="G39" s="146"/>
      <c r="H39" s="190"/>
      <c r="I39" s="240"/>
      <c r="J39" s="504"/>
      <c r="K39" s="649"/>
    </row>
    <row r="40" spans="2:17" hidden="1" x14ac:dyDescent="0.25">
      <c r="B40" s="117">
        <v>3</v>
      </c>
      <c r="C40" s="212" t="s">
        <v>45</v>
      </c>
      <c r="D40" s="155"/>
      <c r="E40" s="6"/>
      <c r="F40" s="155"/>
      <c r="G40" s="241"/>
      <c r="H40" s="190"/>
      <c r="I40" s="240"/>
      <c r="J40" s="551"/>
      <c r="K40" s="239"/>
    </row>
    <row r="41" spans="2:17" ht="15.75" hidden="1" thickBot="1" x14ac:dyDescent="0.3">
      <c r="B41" s="85"/>
      <c r="C41" s="213" t="s">
        <v>46</v>
      </c>
      <c r="D41" s="155"/>
      <c r="E41" s="6"/>
      <c r="F41" s="155"/>
      <c r="G41" s="379"/>
      <c r="H41" s="190"/>
      <c r="I41" s="240"/>
      <c r="J41" s="504"/>
      <c r="K41" s="649"/>
    </row>
    <row r="42" spans="2:17" hidden="1" x14ac:dyDescent="0.25">
      <c r="B42" s="85"/>
      <c r="C42" s="195"/>
      <c r="D42" s="25"/>
      <c r="E42" s="155"/>
      <c r="F42" s="155"/>
      <c r="G42" s="379"/>
      <c r="H42" s="190"/>
      <c r="I42" s="240"/>
      <c r="J42" s="504"/>
      <c r="K42" s="649"/>
    </row>
    <row r="43" spans="2:17" ht="15.75" hidden="1" thickBot="1" x14ac:dyDescent="0.3">
      <c r="B43" s="133"/>
      <c r="C43" s="196"/>
      <c r="D43" s="135"/>
      <c r="E43" s="79"/>
      <c r="F43" s="89"/>
      <c r="G43" s="241"/>
      <c r="H43" s="245"/>
      <c r="I43" s="257"/>
      <c r="J43" s="504"/>
      <c r="K43" s="649"/>
    </row>
    <row r="44" spans="2:17" ht="15.75" hidden="1" thickBot="1" x14ac:dyDescent="0.3">
      <c r="B44" s="204"/>
      <c r="C44" s="205"/>
      <c r="D44" s="135"/>
      <c r="E44" s="9"/>
      <c r="F44" s="143"/>
      <c r="G44" s="206"/>
      <c r="H44" s="22"/>
      <c r="I44" s="262"/>
      <c r="J44" s="549"/>
      <c r="K44" s="171"/>
    </row>
    <row r="45" spans="2:17" ht="15.75" thickBot="1" x14ac:dyDescent="0.3">
      <c r="B45" s="780" t="s">
        <v>47</v>
      </c>
      <c r="C45" s="728"/>
      <c r="D45" s="728"/>
      <c r="E45" s="728"/>
      <c r="F45" s="728"/>
      <c r="G45" s="803"/>
      <c r="H45" s="803"/>
      <c r="I45" s="372">
        <f>SUM(I34:I44)</f>
        <v>1440.04</v>
      </c>
      <c r="J45" s="397">
        <f t="shared" ref="J45:K45" si="2">SUM(J34:J44)</f>
        <v>0</v>
      </c>
      <c r="K45" s="454">
        <f t="shared" si="2"/>
        <v>0</v>
      </c>
    </row>
    <row r="46" spans="2:17" hidden="1" x14ac:dyDescent="0.25">
      <c r="B46" s="573">
        <v>1</v>
      </c>
      <c r="C46" s="647" t="s">
        <v>66</v>
      </c>
      <c r="D46" s="88"/>
      <c r="E46" s="17"/>
      <c r="F46" s="90"/>
      <c r="G46" s="675"/>
      <c r="H46" s="190"/>
      <c r="I46" s="326"/>
      <c r="J46" s="695"/>
      <c r="K46" s="648"/>
    </row>
    <row r="47" spans="2:17" ht="15.75" hidden="1" thickBot="1" x14ac:dyDescent="0.3">
      <c r="B47" s="574"/>
      <c r="C47" s="199"/>
      <c r="D47" s="92"/>
      <c r="E47" s="6"/>
      <c r="F47" s="155"/>
      <c r="G47" s="28"/>
      <c r="H47" s="72"/>
      <c r="I47" s="59"/>
      <c r="J47" s="119"/>
      <c r="K47" s="649"/>
    </row>
    <row r="48" spans="2:17" x14ac:dyDescent="0.25">
      <c r="B48" s="573">
        <v>2</v>
      </c>
      <c r="C48" s="647" t="s">
        <v>66</v>
      </c>
      <c r="D48" s="88" t="s">
        <v>100</v>
      </c>
      <c r="E48" s="17" t="s">
        <v>87</v>
      </c>
      <c r="F48" s="90" t="s">
        <v>177</v>
      </c>
      <c r="G48" s="36" t="s">
        <v>224</v>
      </c>
      <c r="H48" s="23" t="s">
        <v>232</v>
      </c>
      <c r="I48" s="64">
        <v>1540.47</v>
      </c>
      <c r="J48" s="503"/>
      <c r="K48" s="64"/>
      <c r="O48" s="42"/>
    </row>
    <row r="49" spans="2:11" x14ac:dyDescent="0.25">
      <c r="B49" s="576"/>
      <c r="C49" s="198"/>
      <c r="D49" s="92" t="s">
        <v>178</v>
      </c>
      <c r="E49" s="6"/>
      <c r="F49" s="155"/>
      <c r="G49" s="36" t="s">
        <v>224</v>
      </c>
      <c r="H49" s="23" t="s">
        <v>233</v>
      </c>
      <c r="I49" s="717">
        <v>287.06</v>
      </c>
      <c r="J49" s="503"/>
      <c r="K49" s="649"/>
    </row>
    <row r="50" spans="2:11" ht="15.75" thickBot="1" x14ac:dyDescent="0.3">
      <c r="B50" s="574"/>
      <c r="C50" s="199"/>
      <c r="D50" s="582"/>
      <c r="E50" s="22"/>
      <c r="F50" s="22"/>
      <c r="G50" s="36" t="s">
        <v>224</v>
      </c>
      <c r="H50" s="23" t="s">
        <v>234</v>
      </c>
      <c r="I50" s="717">
        <v>901.86</v>
      </c>
      <c r="J50" s="549"/>
      <c r="K50" s="171"/>
    </row>
    <row r="51" spans="2:11" ht="15.75" thickBot="1" x14ac:dyDescent="0.3">
      <c r="B51" s="469"/>
      <c r="C51" s="310"/>
      <c r="D51" s="466" t="s">
        <v>65</v>
      </c>
      <c r="E51" s="466"/>
      <c r="F51" s="470"/>
      <c r="G51" s="469"/>
      <c r="H51" s="688"/>
      <c r="I51" s="371">
        <f>SUM(I46:I50)</f>
        <v>2729.39</v>
      </c>
      <c r="J51" s="386">
        <f t="shared" ref="J51:K51" si="3">SUM(J46:J50)</f>
        <v>0</v>
      </c>
      <c r="K51" s="372">
        <f t="shared" si="3"/>
        <v>0</v>
      </c>
    </row>
    <row r="52" spans="2:11" hidden="1" x14ac:dyDescent="0.25">
      <c r="B52" s="471">
        <v>1</v>
      </c>
      <c r="C52" s="471" t="s">
        <v>38</v>
      </c>
      <c r="D52" s="90"/>
      <c r="E52" s="90"/>
      <c r="F52" s="90"/>
      <c r="G52" s="151"/>
      <c r="H52" s="221"/>
      <c r="I52" s="239"/>
      <c r="J52" s="553"/>
      <c r="K52" s="648"/>
    </row>
    <row r="53" spans="2:11" hidden="1" x14ac:dyDescent="0.25">
      <c r="B53" s="474"/>
      <c r="C53" s="480"/>
      <c r="D53" s="92"/>
      <c r="E53" s="155"/>
      <c r="F53" s="155"/>
      <c r="G53" s="151"/>
      <c r="H53" s="190"/>
      <c r="I53" s="240"/>
      <c r="J53" s="504"/>
      <c r="K53" s="649"/>
    </row>
    <row r="54" spans="2:11" hidden="1" x14ac:dyDescent="0.25">
      <c r="B54" s="474"/>
      <c r="C54" s="480"/>
      <c r="D54" s="155"/>
      <c r="E54" s="155"/>
      <c r="F54" s="155"/>
      <c r="G54" s="151"/>
      <c r="H54" s="221"/>
      <c r="I54" s="689"/>
      <c r="J54" s="504"/>
      <c r="K54" s="649"/>
    </row>
    <row r="55" spans="2:11" hidden="1" x14ac:dyDescent="0.25">
      <c r="B55" s="474"/>
      <c r="C55" s="480"/>
      <c r="D55" s="155"/>
      <c r="E55" s="155"/>
      <c r="F55" s="155"/>
      <c r="G55" s="151"/>
      <c r="H55" s="190"/>
      <c r="I55" s="240"/>
      <c r="J55" s="504"/>
      <c r="K55" s="649"/>
    </row>
    <row r="56" spans="2:11" hidden="1" x14ac:dyDescent="0.25">
      <c r="B56" s="474"/>
      <c r="C56" s="480"/>
      <c r="D56" s="431"/>
      <c r="E56" s="464"/>
      <c r="F56" s="139"/>
      <c r="G56" s="151"/>
      <c r="H56" s="500"/>
      <c r="I56" s="256"/>
      <c r="J56" s="504"/>
      <c r="K56" s="649"/>
    </row>
    <row r="57" spans="2:11" ht="15.75" hidden="1" thickBot="1" x14ac:dyDescent="0.3">
      <c r="B57" s="475"/>
      <c r="C57" s="481"/>
      <c r="D57" s="478"/>
      <c r="E57" s="461"/>
      <c r="F57" s="162"/>
      <c r="G57" s="246"/>
      <c r="H57" s="249"/>
      <c r="I57" s="94"/>
      <c r="J57" s="504"/>
      <c r="K57" s="649"/>
    </row>
    <row r="58" spans="2:11" hidden="1" x14ac:dyDescent="0.25">
      <c r="B58" s="474">
        <v>2</v>
      </c>
      <c r="C58" s="674" t="s">
        <v>38</v>
      </c>
      <c r="D58" s="27"/>
      <c r="E58" s="90"/>
      <c r="F58" s="297"/>
      <c r="G58" s="151"/>
      <c r="H58" s="190"/>
      <c r="I58" s="239"/>
      <c r="J58" s="504"/>
      <c r="K58" s="649"/>
    </row>
    <row r="59" spans="2:11" ht="15.75" hidden="1" thickBot="1" x14ac:dyDescent="0.3">
      <c r="B59" s="472"/>
      <c r="C59" s="481"/>
      <c r="D59" s="25"/>
      <c r="E59" s="155"/>
      <c r="F59" s="268"/>
      <c r="G59" s="154"/>
      <c r="H59" s="219"/>
      <c r="I59" s="258"/>
      <c r="J59" s="504"/>
      <c r="K59" s="649"/>
    </row>
    <row r="60" spans="2:11" hidden="1" x14ac:dyDescent="0.25">
      <c r="B60" s="746">
        <v>2</v>
      </c>
      <c r="C60" s="873"/>
      <c r="D60" s="17"/>
      <c r="E60" s="90"/>
      <c r="F60" s="17"/>
      <c r="G60" s="749"/>
      <c r="H60" s="750"/>
      <c r="I60" s="741"/>
      <c r="J60" s="504"/>
      <c r="K60" s="649"/>
    </row>
    <row r="61" spans="2:11" ht="15.75" hidden="1" thickBot="1" x14ac:dyDescent="0.3">
      <c r="B61" s="732"/>
      <c r="C61" s="874"/>
      <c r="D61" s="6"/>
      <c r="E61" s="155"/>
      <c r="F61" s="6"/>
      <c r="G61" s="725"/>
      <c r="H61" s="751"/>
      <c r="I61" s="725"/>
      <c r="J61" s="504"/>
      <c r="K61" s="649"/>
    </row>
    <row r="62" spans="2:11" ht="15.75" hidden="1" thickBot="1" x14ac:dyDescent="0.3">
      <c r="B62" s="733">
        <v>3</v>
      </c>
      <c r="C62" s="875"/>
      <c r="D62" s="737"/>
      <c r="E62" s="737"/>
      <c r="F62" s="737"/>
      <c r="G62" s="463"/>
      <c r="H62" s="463"/>
      <c r="I62" s="57"/>
      <c r="J62" s="504"/>
      <c r="K62" s="649"/>
    </row>
    <row r="63" spans="2:11" ht="15.75" hidden="1" thickBot="1" x14ac:dyDescent="0.3">
      <c r="B63" s="734"/>
      <c r="C63" s="874"/>
      <c r="D63" s="738"/>
      <c r="E63" s="738"/>
      <c r="F63" s="738"/>
      <c r="G63" s="463"/>
      <c r="H63" s="463"/>
      <c r="I63" s="34"/>
      <c r="J63" s="504"/>
      <c r="K63" s="649"/>
    </row>
    <row r="64" spans="2:11" hidden="1" x14ac:dyDescent="0.25">
      <c r="B64" s="105">
        <v>3</v>
      </c>
      <c r="C64" s="197"/>
      <c r="D64" s="465"/>
      <c r="E64" s="90"/>
      <c r="F64" s="96"/>
      <c r="G64" s="749"/>
      <c r="H64" s="876"/>
      <c r="I64" s="724"/>
      <c r="J64" s="504"/>
      <c r="K64" s="649"/>
    </row>
    <row r="65" spans="2:11" ht="15.75" hidden="1" thickBot="1" x14ac:dyDescent="0.3">
      <c r="B65" s="285"/>
      <c r="C65" s="478"/>
      <c r="D65" s="478"/>
      <c r="E65" s="79"/>
      <c r="F65" s="104"/>
      <c r="G65" s="725"/>
      <c r="H65" s="877"/>
      <c r="I65" s="725"/>
      <c r="J65" s="504"/>
      <c r="K65" s="649"/>
    </row>
    <row r="66" spans="2:11" ht="15.75" thickBot="1" x14ac:dyDescent="0.3">
      <c r="B66" s="780" t="s">
        <v>18</v>
      </c>
      <c r="C66" s="728"/>
      <c r="D66" s="728"/>
      <c r="E66" s="728"/>
      <c r="F66" s="728"/>
      <c r="G66" s="728"/>
      <c r="H66" s="728"/>
      <c r="I66" s="389">
        <f>I64+I52+I57+I59+I60+I58+I53+I56+I55+I54</f>
        <v>0</v>
      </c>
      <c r="J66" s="504"/>
      <c r="K66" s="649"/>
    </row>
    <row r="67" spans="2:11" hidden="1" x14ac:dyDescent="0.25">
      <c r="B67" s="479">
        <v>1</v>
      </c>
      <c r="C67" s="479" t="s">
        <v>31</v>
      </c>
      <c r="D67" s="90"/>
      <c r="E67" s="90"/>
      <c r="F67" s="19"/>
      <c r="G67" s="625"/>
      <c r="H67" s="221"/>
      <c r="I67" s="239"/>
      <c r="J67" s="254"/>
      <c r="K67" s="649"/>
    </row>
    <row r="68" spans="2:11" hidden="1" x14ac:dyDescent="0.25">
      <c r="B68" s="111"/>
      <c r="C68" s="198"/>
      <c r="D68" s="155"/>
      <c r="E68" s="155"/>
      <c r="F68" s="8"/>
      <c r="G68" s="625"/>
      <c r="H68" s="221"/>
      <c r="I68" s="239"/>
      <c r="J68" s="254"/>
      <c r="K68" s="649"/>
    </row>
    <row r="69" spans="2:11" hidden="1" x14ac:dyDescent="0.25">
      <c r="B69" s="111"/>
      <c r="C69" s="198"/>
      <c r="D69" s="92"/>
      <c r="E69" s="155"/>
      <c r="F69" s="155"/>
      <c r="G69" s="625"/>
      <c r="H69" s="221"/>
      <c r="I69" s="239"/>
      <c r="J69" s="254"/>
      <c r="K69" s="145"/>
    </row>
    <row r="70" spans="2:11" hidden="1" x14ac:dyDescent="0.25">
      <c r="B70" s="111"/>
      <c r="C70" s="198"/>
      <c r="D70" s="92"/>
      <c r="E70" s="155"/>
      <c r="F70" s="155"/>
      <c r="G70" s="625"/>
      <c r="H70" s="221"/>
      <c r="I70" s="239"/>
      <c r="J70" s="504"/>
      <c r="K70" s="649"/>
    </row>
    <row r="71" spans="2:11" hidden="1" x14ac:dyDescent="0.25">
      <c r="B71" s="111"/>
      <c r="C71" s="198"/>
      <c r="D71" s="92"/>
      <c r="E71" s="155"/>
      <c r="F71" s="155"/>
      <c r="G71" s="575"/>
      <c r="H71" s="190"/>
      <c r="I71" s="239"/>
      <c r="J71" s="504"/>
      <c r="K71" s="649"/>
    </row>
    <row r="72" spans="2:11" hidden="1" x14ac:dyDescent="0.25">
      <c r="B72" s="111"/>
      <c r="C72" s="198"/>
      <c r="D72" s="92"/>
      <c r="E72" s="155"/>
      <c r="F72" s="155"/>
      <c r="G72" s="151"/>
      <c r="H72" s="221"/>
      <c r="I72" s="239"/>
      <c r="J72" s="504"/>
      <c r="K72" s="649"/>
    </row>
    <row r="73" spans="2:11" ht="15.75" thickBot="1" x14ac:dyDescent="0.3">
      <c r="B73" s="111"/>
      <c r="C73" s="198"/>
      <c r="D73" s="721" t="s">
        <v>17</v>
      </c>
      <c r="E73" s="155"/>
      <c r="F73" s="155"/>
      <c r="G73" s="203"/>
      <c r="H73" s="244"/>
      <c r="I73" s="256"/>
      <c r="J73" s="504"/>
      <c r="K73" s="649"/>
    </row>
    <row r="74" spans="2:11" x14ac:dyDescent="0.25">
      <c r="B74" s="647">
        <v>1</v>
      </c>
      <c r="C74" s="647" t="s">
        <v>35</v>
      </c>
      <c r="D74" s="90" t="s">
        <v>93</v>
      </c>
      <c r="E74" s="90" t="s">
        <v>182</v>
      </c>
      <c r="F74" s="17" t="s">
        <v>183</v>
      </c>
      <c r="G74" s="151" t="s">
        <v>236</v>
      </c>
      <c r="H74" s="49" t="s">
        <v>237</v>
      </c>
      <c r="I74" s="47">
        <v>1654.82</v>
      </c>
      <c r="J74" s="119"/>
      <c r="K74" s="649"/>
    </row>
    <row r="75" spans="2:11" ht="15.75" thickBot="1" x14ac:dyDescent="0.3">
      <c r="B75" s="310"/>
      <c r="C75" s="199"/>
      <c r="D75" s="155" t="s">
        <v>184</v>
      </c>
      <c r="E75" s="155"/>
      <c r="F75" s="6"/>
      <c r="G75" s="79"/>
      <c r="H75" s="650"/>
      <c r="I75" s="686"/>
      <c r="J75" s="504"/>
      <c r="K75" s="649"/>
    </row>
    <row r="76" spans="2:11" ht="15.75" hidden="1" thickBot="1" x14ac:dyDescent="0.3">
      <c r="B76" s="462">
        <v>2</v>
      </c>
      <c r="C76" s="197"/>
      <c r="D76" s="118"/>
      <c r="E76" s="197"/>
      <c r="F76" s="197"/>
      <c r="G76" s="88"/>
      <c r="H76" s="690"/>
      <c r="I76" s="697"/>
      <c r="J76" s="504"/>
      <c r="K76" s="649"/>
    </row>
    <row r="77" spans="2:11" ht="15.75" hidden="1" thickBot="1" x14ac:dyDescent="0.3">
      <c r="B77" s="121"/>
      <c r="C77" s="199"/>
      <c r="D77" s="123"/>
      <c r="E77" s="310"/>
      <c r="F77" s="310"/>
      <c r="G77" s="310"/>
      <c r="H77" s="687"/>
      <c r="I77" s="57"/>
      <c r="J77" s="549"/>
      <c r="K77" s="171"/>
    </row>
    <row r="78" spans="2:11" ht="15.75" thickBot="1" x14ac:dyDescent="0.3">
      <c r="B78" s="469"/>
      <c r="C78" s="803" t="s">
        <v>235</v>
      </c>
      <c r="D78" s="728"/>
      <c r="E78" s="803"/>
      <c r="F78" s="803"/>
      <c r="G78" s="803"/>
      <c r="H78" s="803"/>
      <c r="I78" s="389">
        <f>I76+I67+I73+I68+I69+I70+I71+I72+I74</f>
        <v>1654.82</v>
      </c>
      <c r="J78" s="440">
        <f t="shared" ref="J78:K78" si="4">J76+J67+J73+J68+J69+J70+J71+J72+J74</f>
        <v>0</v>
      </c>
      <c r="K78" s="653">
        <f t="shared" si="4"/>
        <v>0</v>
      </c>
    </row>
    <row r="79" spans="2:11" ht="16.5" thickBot="1" x14ac:dyDescent="0.3">
      <c r="B79" s="11"/>
      <c r="C79" s="12"/>
      <c r="D79" s="12"/>
      <c r="E79" s="728" t="s">
        <v>42</v>
      </c>
      <c r="F79" s="728"/>
      <c r="G79" s="12"/>
      <c r="H79" s="12"/>
      <c r="I79" s="456">
        <f>I13+I33+I45+I66+I51+I78</f>
        <v>9661.3399999999983</v>
      </c>
      <c r="J79" s="696">
        <f>J13+J33+J45+J51+J78</f>
        <v>0</v>
      </c>
      <c r="K79" s="456">
        <f>K13+K33+K45+K66+K51+K78</f>
        <v>0</v>
      </c>
    </row>
    <row r="81" spans="2:8" x14ac:dyDescent="0.25">
      <c r="B81" s="10"/>
      <c r="D81" s="10"/>
      <c r="F81" s="10"/>
      <c r="H81" s="10"/>
    </row>
    <row r="84" spans="2:8" x14ac:dyDescent="0.25">
      <c r="H84" s="10"/>
    </row>
  </sheetData>
  <mergeCells count="23">
    <mergeCell ref="E79:F79"/>
    <mergeCell ref="I60:I61"/>
    <mergeCell ref="B62:B63"/>
    <mergeCell ref="C62:C63"/>
    <mergeCell ref="D62:D63"/>
    <mergeCell ref="E62:E63"/>
    <mergeCell ref="F62:F63"/>
    <mergeCell ref="G64:G65"/>
    <mergeCell ref="H64:H65"/>
    <mergeCell ref="I64:I65"/>
    <mergeCell ref="B66:H66"/>
    <mergeCell ref="C78:H78"/>
    <mergeCell ref="B45:H45"/>
    <mergeCell ref="B60:B61"/>
    <mergeCell ref="C60:C61"/>
    <mergeCell ref="G60:G61"/>
    <mergeCell ref="H60:H61"/>
    <mergeCell ref="B33:H33"/>
    <mergeCell ref="B13:H13"/>
    <mergeCell ref="B19:B23"/>
    <mergeCell ref="C19:C23"/>
    <mergeCell ref="C24:C27"/>
    <mergeCell ref="C30:C32"/>
  </mergeCells>
  <pageMargins left="0.2" right="0" top="0" bottom="0" header="0.3" footer="0.3"/>
  <pageSetup paperSize="9" scale="9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4"/>
  <sheetViews>
    <sheetView topLeftCell="A29" workbookViewId="0">
      <selection activeCell="H75" sqref="H75"/>
    </sheetView>
  </sheetViews>
  <sheetFormatPr defaultRowHeight="15" x14ac:dyDescent="0.25"/>
  <cols>
    <col min="1" max="1" width="5.85546875" customWidth="1"/>
    <col min="2" max="2" width="16.5703125" customWidth="1"/>
    <col min="3" max="3" width="15.7109375" customWidth="1"/>
    <col min="4" max="4" width="15.85546875" customWidth="1"/>
    <col min="5" max="5" width="17.140625" customWidth="1"/>
    <col min="7" max="7" width="22.5703125" customWidth="1"/>
    <col min="8" max="8" width="13.5703125" customWidth="1"/>
    <col min="9" max="9" width="10.7109375" hidden="1" customWidth="1"/>
    <col min="10" max="10" width="10.28515625" hidden="1" customWidth="1"/>
    <col min="13" max="13" width="10.140625" bestFit="1" customWidth="1"/>
  </cols>
  <sheetData>
    <row r="2" spans="1:10" ht="19.5" x14ac:dyDescent="0.4">
      <c r="D2" s="1" t="s">
        <v>98</v>
      </c>
    </row>
    <row r="3" spans="1:10" hidden="1" x14ac:dyDescent="0.25"/>
    <row r="4" spans="1:10" ht="15.75" thickBot="1" x14ac:dyDescent="0.3">
      <c r="G4" s="10" t="s">
        <v>21</v>
      </c>
    </row>
    <row r="5" spans="1:10" ht="26.25" x14ac:dyDescent="0.25">
      <c r="A5" s="153" t="s">
        <v>0</v>
      </c>
      <c r="B5" s="153" t="s">
        <v>1</v>
      </c>
      <c r="C5" s="889" t="s">
        <v>27</v>
      </c>
      <c r="D5" s="2" t="s">
        <v>2</v>
      </c>
      <c r="E5" s="3" t="s">
        <v>3</v>
      </c>
      <c r="F5" s="3" t="s">
        <v>12</v>
      </c>
      <c r="G5" s="216" t="s">
        <v>4</v>
      </c>
      <c r="H5" s="324" t="s">
        <v>13</v>
      </c>
      <c r="I5" s="324" t="s">
        <v>83</v>
      </c>
      <c r="J5" s="324" t="s">
        <v>81</v>
      </c>
    </row>
    <row r="6" spans="1:10" ht="15.75" thickBot="1" x14ac:dyDescent="0.3">
      <c r="A6" s="83" t="s">
        <v>5</v>
      </c>
      <c r="B6" s="83"/>
      <c r="C6" s="890"/>
      <c r="D6" s="4"/>
      <c r="E6" s="4" t="s">
        <v>6</v>
      </c>
      <c r="F6" s="4" t="s">
        <v>16</v>
      </c>
      <c r="G6" s="217" t="s">
        <v>7</v>
      </c>
      <c r="H6" s="325" t="s">
        <v>8</v>
      </c>
      <c r="I6" s="320" t="s">
        <v>59</v>
      </c>
      <c r="J6" s="274" t="s">
        <v>82</v>
      </c>
    </row>
    <row r="7" spans="1:10" x14ac:dyDescent="0.25">
      <c r="A7" s="69">
        <v>1</v>
      </c>
      <c r="B7" s="664" t="s">
        <v>51</v>
      </c>
      <c r="C7" s="90" t="s">
        <v>100</v>
      </c>
      <c r="D7" s="17" t="s">
        <v>72</v>
      </c>
      <c r="E7" s="90" t="s">
        <v>101</v>
      </c>
      <c r="F7" s="718" t="s">
        <v>208</v>
      </c>
      <c r="G7" s="23" t="s">
        <v>209</v>
      </c>
      <c r="H7" s="47">
        <v>12702.75</v>
      </c>
      <c r="I7" s="453"/>
      <c r="J7" s="147"/>
    </row>
    <row r="8" spans="1:10" ht="15.75" thickBot="1" x14ac:dyDescent="0.3">
      <c r="A8" s="83"/>
      <c r="B8" s="325" t="s">
        <v>46</v>
      </c>
      <c r="C8" s="155" t="s">
        <v>102</v>
      </c>
      <c r="D8" s="6"/>
      <c r="E8" s="155"/>
      <c r="F8" s="301"/>
      <c r="G8" s="163"/>
      <c r="H8" s="325"/>
      <c r="I8" s="325"/>
      <c r="J8" s="262"/>
    </row>
    <row r="9" spans="1:10" x14ac:dyDescent="0.25">
      <c r="A9" s="214">
        <v>1</v>
      </c>
      <c r="B9" s="69" t="s">
        <v>51</v>
      </c>
      <c r="C9" s="88" t="s">
        <v>100</v>
      </c>
      <c r="D9" s="17" t="s">
        <v>72</v>
      </c>
      <c r="E9" s="90" t="s">
        <v>105</v>
      </c>
      <c r="F9" s="685" t="s">
        <v>208</v>
      </c>
      <c r="G9" s="23" t="s">
        <v>210</v>
      </c>
      <c r="H9" s="47">
        <v>3718.02</v>
      </c>
      <c r="I9" s="47"/>
      <c r="J9" s="147"/>
    </row>
    <row r="10" spans="1:10" ht="15.75" thickBot="1" x14ac:dyDescent="0.3">
      <c r="A10" s="99"/>
      <c r="B10" s="666" t="s">
        <v>46</v>
      </c>
      <c r="C10" s="92" t="s">
        <v>106</v>
      </c>
      <c r="D10" s="6"/>
      <c r="E10" s="155"/>
      <c r="F10" s="148"/>
      <c r="G10" s="222"/>
      <c r="H10" s="262"/>
      <c r="I10" s="262"/>
      <c r="J10" s="262"/>
    </row>
    <row r="11" spans="1:10" hidden="1" x14ac:dyDescent="0.25">
      <c r="A11" s="101">
        <v>2</v>
      </c>
      <c r="B11" s="667" t="s">
        <v>51</v>
      </c>
      <c r="C11" s="88"/>
      <c r="D11" s="17"/>
      <c r="E11" s="90"/>
      <c r="F11" s="663"/>
      <c r="G11" s="29"/>
      <c r="H11" s="451"/>
      <c r="I11" s="451"/>
      <c r="J11" s="147"/>
    </row>
    <row r="12" spans="1:10" ht="15.75" hidden="1" thickBot="1" x14ac:dyDescent="0.3">
      <c r="A12" s="214"/>
      <c r="B12" s="668" t="s">
        <v>46</v>
      </c>
      <c r="C12" s="92"/>
      <c r="D12" s="6"/>
      <c r="E12" s="155"/>
      <c r="F12" s="36"/>
      <c r="G12" s="23"/>
      <c r="H12" s="47"/>
      <c r="I12" s="313"/>
      <c r="J12" s="262"/>
    </row>
    <row r="13" spans="1:10" ht="15.75" hidden="1" thickBot="1" x14ac:dyDescent="0.3">
      <c r="A13" s="100"/>
      <c r="B13" s="215"/>
      <c r="C13" s="155"/>
      <c r="D13" s="79"/>
      <c r="E13" s="79"/>
      <c r="F13" s="36"/>
      <c r="G13" s="23"/>
      <c r="H13" s="47"/>
      <c r="I13" s="82"/>
      <c r="J13" s="155"/>
    </row>
    <row r="14" spans="1:10" ht="15.75" thickBot="1" x14ac:dyDescent="0.3">
      <c r="A14" s="891" t="s">
        <v>49</v>
      </c>
      <c r="B14" s="892"/>
      <c r="C14" s="892"/>
      <c r="D14" s="892"/>
      <c r="E14" s="892"/>
      <c r="F14" s="892"/>
      <c r="G14" s="892"/>
      <c r="H14" s="372">
        <f>H7+H9+H11+H12+H13+H10</f>
        <v>16420.77</v>
      </c>
      <c r="I14" s="397">
        <f t="shared" ref="I14:J14" si="0">I7+I9+I11+I12+I13+I10</f>
        <v>0</v>
      </c>
      <c r="J14" s="372">
        <f t="shared" si="0"/>
        <v>0</v>
      </c>
    </row>
    <row r="15" spans="1:10" hidden="1" x14ac:dyDescent="0.25">
      <c r="A15" s="302">
        <v>1</v>
      </c>
      <c r="B15" s="861" t="s">
        <v>25</v>
      </c>
      <c r="C15" s="90"/>
      <c r="D15" s="90"/>
      <c r="E15" s="19"/>
      <c r="F15" s="151"/>
      <c r="G15" s="190"/>
      <c r="H15" s="326"/>
      <c r="I15" s="113"/>
      <c r="J15" s="489"/>
    </row>
    <row r="16" spans="1:10" hidden="1" x14ac:dyDescent="0.25">
      <c r="A16" s="69"/>
      <c r="B16" s="862"/>
      <c r="C16" s="155"/>
      <c r="D16" s="155"/>
      <c r="E16" s="8"/>
      <c r="F16" s="113"/>
      <c r="G16" s="190"/>
      <c r="H16" s="239"/>
      <c r="I16" s="253"/>
      <c r="J16" s="490"/>
    </row>
    <row r="17" spans="1:10" ht="15.75" hidden="1" thickBot="1" x14ac:dyDescent="0.3">
      <c r="A17" s="69"/>
      <c r="B17" s="863"/>
      <c r="C17" s="89"/>
      <c r="D17" s="79"/>
      <c r="E17" s="143"/>
      <c r="F17" s="115"/>
      <c r="G17" s="219"/>
      <c r="H17" s="258"/>
      <c r="I17" s="278"/>
      <c r="J17" s="490"/>
    </row>
    <row r="18" spans="1:10" hidden="1" x14ac:dyDescent="0.25">
      <c r="A18" s="18">
        <v>1</v>
      </c>
      <c r="B18" s="893" t="s">
        <v>25</v>
      </c>
      <c r="C18" s="90"/>
      <c r="D18" s="90"/>
      <c r="E18" s="19"/>
      <c r="F18" s="151"/>
      <c r="G18" s="49"/>
      <c r="H18" s="145"/>
      <c r="I18" s="145"/>
      <c r="J18" s="239"/>
    </row>
    <row r="19" spans="1:10" hidden="1" x14ac:dyDescent="0.25">
      <c r="A19" s="18"/>
      <c r="B19" s="894"/>
      <c r="C19" s="155"/>
      <c r="D19" s="155"/>
      <c r="E19" s="8"/>
      <c r="F19" s="662"/>
      <c r="G19" s="49"/>
      <c r="H19" s="145"/>
      <c r="I19" s="145"/>
      <c r="J19" s="490">
        <v>0</v>
      </c>
    </row>
    <row r="20" spans="1:10" hidden="1" x14ac:dyDescent="0.25">
      <c r="A20" s="18"/>
      <c r="B20" s="894"/>
      <c r="C20" s="8"/>
      <c r="D20" s="155"/>
      <c r="E20" s="8"/>
      <c r="F20" s="662"/>
      <c r="G20" s="49"/>
      <c r="H20" s="145"/>
      <c r="I20" s="145"/>
      <c r="J20" s="490">
        <v>0</v>
      </c>
    </row>
    <row r="21" spans="1:10" ht="15.75" hidden="1" customHeight="1" thickBot="1" x14ac:dyDescent="0.3">
      <c r="A21" s="18"/>
      <c r="B21" s="894"/>
      <c r="C21" s="8"/>
      <c r="D21" s="155"/>
      <c r="E21" s="8"/>
      <c r="F21" s="662"/>
      <c r="G21" s="49"/>
      <c r="H21" s="145"/>
      <c r="I21" s="41"/>
      <c r="J21" s="239"/>
    </row>
    <row r="22" spans="1:10" ht="15.75" hidden="1" customHeight="1" thickBot="1" x14ac:dyDescent="0.3">
      <c r="A22" s="18"/>
      <c r="B22" s="894"/>
      <c r="C22" s="8"/>
      <c r="D22" s="155"/>
      <c r="E22" s="8"/>
      <c r="F22" s="662"/>
      <c r="G22" s="49"/>
      <c r="H22" s="145"/>
      <c r="I22" s="145"/>
      <c r="J22" s="490"/>
    </row>
    <row r="23" spans="1:10" ht="15.75" hidden="1" customHeight="1" x14ac:dyDescent="0.25">
      <c r="A23" s="18"/>
      <c r="B23" s="894"/>
      <c r="C23" s="8"/>
      <c r="D23" s="155"/>
      <c r="E23" s="8"/>
      <c r="F23" s="203"/>
      <c r="G23" s="458"/>
      <c r="H23" s="74"/>
      <c r="I23" s="288"/>
      <c r="J23" s="490"/>
    </row>
    <row r="24" spans="1:10" ht="15.75" hidden="1" customHeight="1" x14ac:dyDescent="0.25">
      <c r="A24" s="18"/>
      <c r="B24" s="894"/>
      <c r="C24" s="8"/>
      <c r="D24" s="155"/>
      <c r="E24" s="8"/>
      <c r="F24" s="203"/>
      <c r="G24" s="458"/>
      <c r="H24" s="74"/>
      <c r="I24" s="288"/>
      <c r="J24" s="490"/>
    </row>
    <row r="25" spans="1:10" ht="15.75" hidden="1" customHeight="1" thickBot="1" x14ac:dyDescent="0.3">
      <c r="A25" s="301"/>
      <c r="B25" s="895"/>
      <c r="C25" s="8"/>
      <c r="D25" s="155"/>
      <c r="E25" s="8"/>
      <c r="F25" s="151"/>
      <c r="G25" s="23"/>
      <c r="H25" s="145"/>
      <c r="I25" s="253"/>
      <c r="J25" s="490"/>
    </row>
    <row r="26" spans="1:10" ht="15.75" thickBot="1" x14ac:dyDescent="0.3">
      <c r="A26" s="97" t="s">
        <v>39</v>
      </c>
      <c r="B26" s="780" t="s">
        <v>52</v>
      </c>
      <c r="C26" s="728"/>
      <c r="D26" s="728"/>
      <c r="E26" s="728"/>
      <c r="F26" s="803"/>
      <c r="G26" s="803"/>
      <c r="H26" s="387">
        <f>H18+H19+H20+H21+H25+H22</f>
        <v>0</v>
      </c>
      <c r="I26" s="387">
        <f t="shared" ref="I26:J26" si="1">I18+I19+I20+I21+I25+I22</f>
        <v>0</v>
      </c>
      <c r="J26" s="387">
        <f t="shared" si="1"/>
        <v>0</v>
      </c>
    </row>
    <row r="27" spans="1:10" ht="15.75" thickBot="1" x14ac:dyDescent="0.3">
      <c r="A27" s="746">
        <v>1</v>
      </c>
      <c r="B27" s="120" t="s">
        <v>90</v>
      </c>
      <c r="C27" s="187" t="s">
        <v>93</v>
      </c>
      <c r="D27" s="17" t="s">
        <v>186</v>
      </c>
      <c r="E27" s="17" t="s">
        <v>187</v>
      </c>
      <c r="F27" s="169" t="s">
        <v>208</v>
      </c>
      <c r="G27" s="720" t="s">
        <v>221</v>
      </c>
      <c r="H27" s="28">
        <v>10302.35</v>
      </c>
      <c r="I27" s="321"/>
      <c r="J27" s="233"/>
    </row>
    <row r="28" spans="1:10" ht="15.75" thickBot="1" x14ac:dyDescent="0.3">
      <c r="A28" s="742"/>
      <c r="B28" s="304"/>
      <c r="C28" s="109" t="s">
        <v>188</v>
      </c>
      <c r="D28" s="22"/>
      <c r="E28" s="22"/>
      <c r="F28" s="203"/>
      <c r="G28" s="24"/>
      <c r="H28" s="308"/>
      <c r="I28" s="322"/>
      <c r="J28" s="171"/>
    </row>
    <row r="29" spans="1:10" ht="15.75" thickBot="1" x14ac:dyDescent="0.3">
      <c r="A29" s="588"/>
      <c r="B29" s="589"/>
      <c r="C29" s="17"/>
      <c r="D29" s="590" t="s">
        <v>91</v>
      </c>
      <c r="E29" s="17"/>
      <c r="F29" s="27"/>
      <c r="G29" s="29"/>
      <c r="H29" s="592">
        <f>H27</f>
        <v>10302.35</v>
      </c>
      <c r="I29" s="592">
        <f t="shared" ref="I29:J29" si="2">I27</f>
        <v>0</v>
      </c>
      <c r="J29" s="592">
        <f t="shared" si="2"/>
        <v>0</v>
      </c>
    </row>
    <row r="30" spans="1:10" hidden="1" x14ac:dyDescent="0.25">
      <c r="A30" s="588">
        <v>1</v>
      </c>
      <c r="B30" s="612" t="s">
        <v>26</v>
      </c>
      <c r="C30" s="90"/>
      <c r="D30" s="90"/>
      <c r="E30" s="17"/>
      <c r="F30" s="672"/>
      <c r="G30" s="29"/>
      <c r="H30" s="27"/>
      <c r="I30" s="598"/>
      <c r="J30" s="655"/>
    </row>
    <row r="31" spans="1:10" ht="15.75" hidden="1" thickBot="1" x14ac:dyDescent="0.3">
      <c r="A31" s="616"/>
      <c r="B31" s="615"/>
      <c r="C31" s="155"/>
      <c r="D31" s="155"/>
      <c r="E31" s="6"/>
      <c r="F31" s="28"/>
      <c r="G31" s="72"/>
      <c r="H31" s="550"/>
      <c r="I31" s="550"/>
      <c r="J31" s="550"/>
    </row>
    <row r="32" spans="1:10" x14ac:dyDescent="0.25">
      <c r="A32" s="613">
        <v>2</v>
      </c>
      <c r="B32" s="304" t="s">
        <v>26</v>
      </c>
      <c r="C32" s="88" t="s">
        <v>100</v>
      </c>
      <c r="D32" s="17" t="s">
        <v>87</v>
      </c>
      <c r="E32" s="90" t="s">
        <v>177</v>
      </c>
      <c r="F32" s="36" t="s">
        <v>208</v>
      </c>
      <c r="G32" s="23" t="s">
        <v>217</v>
      </c>
      <c r="H32" s="716">
        <v>1164.99</v>
      </c>
      <c r="I32" s="614"/>
      <c r="J32" s="334"/>
    </row>
    <row r="33" spans="1:10" ht="15.75" thickBot="1" x14ac:dyDescent="0.3">
      <c r="A33" s="611"/>
      <c r="B33" s="615"/>
      <c r="C33" s="92" t="s">
        <v>178</v>
      </c>
      <c r="D33" s="6"/>
      <c r="E33" s="155"/>
      <c r="F33" s="36" t="s">
        <v>208</v>
      </c>
      <c r="G33" s="23" t="s">
        <v>218</v>
      </c>
      <c r="H33" s="716">
        <v>1862.69</v>
      </c>
      <c r="I33" s="551"/>
      <c r="J33" s="334"/>
    </row>
    <row r="34" spans="1:10" ht="15.75" thickBot="1" x14ac:dyDescent="0.3">
      <c r="A34" s="583"/>
      <c r="B34" s="586"/>
      <c r="C34" s="89"/>
      <c r="D34" s="79"/>
      <c r="E34" s="79"/>
      <c r="F34" s="36" t="s">
        <v>208</v>
      </c>
      <c r="G34" s="23" t="s">
        <v>219</v>
      </c>
      <c r="H34" s="716">
        <v>3494.57</v>
      </c>
      <c r="I34" s="360"/>
      <c r="J34" s="66"/>
    </row>
    <row r="35" spans="1:10" hidden="1" x14ac:dyDescent="0.25">
      <c r="A35" s="106">
        <v>3</v>
      </c>
      <c r="B35" s="585" t="s">
        <v>26</v>
      </c>
      <c r="C35" s="380"/>
      <c r="D35" s="90"/>
      <c r="E35" s="584"/>
      <c r="F35" s="317"/>
      <c r="G35" s="87"/>
      <c r="H35" s="591"/>
      <c r="I35" s="323"/>
      <c r="J35" s="579"/>
    </row>
    <row r="36" spans="1:10" ht="15.75" hidden="1" thickBot="1" x14ac:dyDescent="0.3">
      <c r="A36" s="586"/>
      <c r="B36" s="587"/>
      <c r="C36" s="391"/>
      <c r="D36" s="79"/>
      <c r="E36" s="9"/>
      <c r="F36" s="164"/>
      <c r="G36" s="219"/>
      <c r="H36" s="261"/>
      <c r="I36" s="313"/>
      <c r="J36" s="262"/>
    </row>
    <row r="37" spans="1:10" ht="15.75" thickBot="1" x14ac:dyDescent="0.3">
      <c r="A37" s="880" t="s">
        <v>70</v>
      </c>
      <c r="B37" s="860"/>
      <c r="C37" s="860"/>
      <c r="D37" s="860"/>
      <c r="E37" s="860"/>
      <c r="F37" s="860"/>
      <c r="G37" s="860"/>
      <c r="H37" s="373">
        <f>H30+H32+H33+H34+H35</f>
        <v>6522.25</v>
      </c>
      <c r="I37" s="373">
        <f t="shared" ref="I37:J37" si="3">I30+I32+I33+I34+I35</f>
        <v>0</v>
      </c>
      <c r="J37" s="373">
        <f t="shared" si="3"/>
        <v>0</v>
      </c>
    </row>
    <row r="38" spans="1:10" x14ac:dyDescent="0.25">
      <c r="A38" s="284">
        <v>1</v>
      </c>
      <c r="B38" s="303" t="s">
        <v>38</v>
      </c>
      <c r="C38" s="396" t="s">
        <v>100</v>
      </c>
      <c r="D38" s="91" t="s">
        <v>79</v>
      </c>
      <c r="E38" s="17" t="s">
        <v>204</v>
      </c>
      <c r="F38" s="151" t="s">
        <v>208</v>
      </c>
      <c r="G38" s="23" t="s">
        <v>222</v>
      </c>
      <c r="H38" s="145">
        <v>6158.83</v>
      </c>
      <c r="I38" s="594"/>
      <c r="J38" s="595"/>
    </row>
    <row r="39" spans="1:10" ht="15.75" thickBot="1" x14ac:dyDescent="0.3">
      <c r="A39" s="596"/>
      <c r="B39" s="597"/>
      <c r="C39" s="25" t="s">
        <v>205</v>
      </c>
      <c r="D39" s="155"/>
      <c r="E39" s="6"/>
      <c r="F39" s="151" t="s">
        <v>208</v>
      </c>
      <c r="G39" s="23" t="s">
        <v>223</v>
      </c>
      <c r="H39" s="145">
        <v>16650.009999999998</v>
      </c>
      <c r="I39" s="247"/>
      <c r="J39" s="127"/>
    </row>
    <row r="40" spans="1:10" ht="15.75" hidden="1" thickBot="1" x14ac:dyDescent="0.3">
      <c r="A40" s="492"/>
      <c r="B40" s="460"/>
      <c r="C40" s="299"/>
      <c r="D40" s="22"/>
      <c r="E40" s="79"/>
      <c r="F40" s="37"/>
      <c r="G40" s="21"/>
      <c r="H40" s="593"/>
      <c r="I40" s="32"/>
      <c r="J40" s="80"/>
    </row>
    <row r="41" spans="1:10" hidden="1" x14ac:dyDescent="0.25">
      <c r="A41" s="437">
        <v>2</v>
      </c>
      <c r="B41" s="438" t="s">
        <v>38</v>
      </c>
      <c r="C41" s="155"/>
      <c r="D41" s="155"/>
      <c r="E41" s="155"/>
      <c r="F41" s="485"/>
      <c r="G41" s="70"/>
      <c r="H41" s="453"/>
      <c r="I41" s="145"/>
      <c r="J41" s="126"/>
    </row>
    <row r="42" spans="1:10" ht="15.75" hidden="1" thickBot="1" x14ac:dyDescent="0.3">
      <c r="A42" s="336"/>
      <c r="B42" s="346"/>
      <c r="C42" s="155"/>
      <c r="D42" s="155"/>
      <c r="E42" s="155"/>
      <c r="F42" s="36"/>
      <c r="G42" s="49"/>
      <c r="H42" s="488"/>
      <c r="I42" s="127"/>
      <c r="J42" s="126"/>
    </row>
    <row r="43" spans="1:10" hidden="1" x14ac:dyDescent="0.25">
      <c r="A43" s="491"/>
      <c r="B43" s="459"/>
      <c r="C43" s="155"/>
      <c r="D43" s="155"/>
      <c r="E43" s="155"/>
      <c r="F43" s="36"/>
      <c r="G43" s="49"/>
      <c r="H43" s="488"/>
      <c r="I43" s="80"/>
      <c r="J43" s="126"/>
    </row>
    <row r="44" spans="1:10" ht="15.75" hidden="1" thickBot="1" x14ac:dyDescent="0.3">
      <c r="A44" s="491"/>
      <c r="B44" s="459"/>
      <c r="C44" s="155"/>
      <c r="D44" s="155"/>
      <c r="E44" s="155"/>
      <c r="F44" s="45"/>
      <c r="G44" s="20"/>
      <c r="H44" s="54"/>
      <c r="I44" s="80"/>
      <c r="J44" s="126"/>
    </row>
    <row r="45" spans="1:10" ht="15.75" hidden="1" thickBot="1" x14ac:dyDescent="0.3">
      <c r="A45" s="105">
        <v>1</v>
      </c>
      <c r="B45" s="347" t="s">
        <v>38</v>
      </c>
      <c r="C45" s="449"/>
      <c r="D45" s="90"/>
      <c r="E45" s="297"/>
      <c r="F45" s="495"/>
      <c r="G45" s="35"/>
      <c r="H45" s="41"/>
      <c r="I45" s="125"/>
      <c r="J45" s="126"/>
    </row>
    <row r="46" spans="1:10" hidden="1" x14ac:dyDescent="0.25">
      <c r="A46" s="345"/>
      <c r="B46" s="348"/>
      <c r="C46" s="450"/>
      <c r="D46" s="155"/>
      <c r="E46" s="268"/>
      <c r="F46" s="487"/>
      <c r="G46" s="49"/>
      <c r="H46" s="145"/>
      <c r="I46" s="126"/>
      <c r="J46" s="126"/>
    </row>
    <row r="47" spans="1:10" ht="15.75" hidden="1" thickBot="1" x14ac:dyDescent="0.3">
      <c r="A47" s="494"/>
      <c r="B47" s="349"/>
      <c r="C47" s="203"/>
      <c r="D47" s="308"/>
      <c r="E47" s="218"/>
      <c r="F47" s="487"/>
      <c r="G47" s="49"/>
      <c r="H47" s="145"/>
      <c r="I47" s="126"/>
      <c r="J47" s="127"/>
    </row>
    <row r="48" spans="1:10" hidden="1" x14ac:dyDescent="0.25">
      <c r="A48" s="493"/>
      <c r="B48" s="350"/>
      <c r="C48" s="351"/>
      <c r="D48" s="493"/>
      <c r="E48" s="293"/>
      <c r="F48" s="487"/>
      <c r="G48" s="49"/>
      <c r="H48" s="145"/>
      <c r="I48" s="126"/>
      <c r="J48" s="171"/>
    </row>
    <row r="49" spans="1:13" ht="15.75" hidden="1" thickBot="1" x14ac:dyDescent="0.3">
      <c r="A49" s="493"/>
      <c r="B49" s="350"/>
      <c r="C49" s="352"/>
      <c r="D49" s="108"/>
      <c r="E49" s="393"/>
      <c r="F49" s="487"/>
      <c r="G49" s="49"/>
      <c r="H49" s="488"/>
      <c r="I49" s="127"/>
      <c r="J49" s="155"/>
    </row>
    <row r="50" spans="1:13" ht="15.75" thickBot="1" x14ac:dyDescent="0.3">
      <c r="A50" s="881" t="s">
        <v>56</v>
      </c>
      <c r="B50" s="860"/>
      <c r="C50" s="860"/>
      <c r="D50" s="860"/>
      <c r="E50" s="860"/>
      <c r="F50" s="860"/>
      <c r="G50" s="860"/>
      <c r="H50" s="373">
        <f>SUM(H38:H49)</f>
        <v>22808.839999999997</v>
      </c>
      <c r="I50" s="373">
        <f t="shared" ref="I50:J50" si="4">SUM(I38:I49)</f>
        <v>0</v>
      </c>
      <c r="J50" s="373">
        <f t="shared" si="4"/>
        <v>0</v>
      </c>
    </row>
    <row r="51" spans="1:13" ht="25.5" hidden="1" x14ac:dyDescent="0.25">
      <c r="A51" s="150">
        <v>1</v>
      </c>
      <c r="B51" s="384" t="s">
        <v>32</v>
      </c>
      <c r="C51" s="88"/>
      <c r="D51" s="17"/>
      <c r="E51" s="90"/>
      <c r="F51" s="36"/>
      <c r="G51" s="49"/>
      <c r="H51" s="678"/>
      <c r="I51" s="578"/>
      <c r="J51" s="147"/>
    </row>
    <row r="52" spans="1:13" ht="15.75" hidden="1" thickBot="1" x14ac:dyDescent="0.3">
      <c r="A52" s="76"/>
      <c r="B52" s="395"/>
      <c r="C52" s="92"/>
      <c r="D52" s="6"/>
      <c r="E52" s="8"/>
      <c r="F52" s="36"/>
      <c r="G52" s="49"/>
      <c r="H52" s="678"/>
      <c r="I52" s="655"/>
      <c r="J52" s="79"/>
    </row>
    <row r="53" spans="1:13" ht="15.75" hidden="1" thickBot="1" x14ac:dyDescent="0.3">
      <c r="A53" s="76"/>
      <c r="B53" s="395"/>
      <c r="C53" s="92"/>
      <c r="D53" s="6"/>
      <c r="E53" s="8"/>
      <c r="F53" s="36"/>
      <c r="G53" s="35"/>
      <c r="H53" s="189"/>
      <c r="I53" s="683"/>
      <c r="J53" s="155"/>
    </row>
    <row r="54" spans="1:13" ht="25.5" x14ac:dyDescent="0.25">
      <c r="A54" s="150">
        <v>2</v>
      </c>
      <c r="B54" s="384" t="s">
        <v>32</v>
      </c>
      <c r="C54" s="90" t="s">
        <v>100</v>
      </c>
      <c r="D54" s="17" t="s">
        <v>145</v>
      </c>
      <c r="E54" s="90" t="s">
        <v>146</v>
      </c>
      <c r="F54" s="113" t="s">
        <v>208</v>
      </c>
      <c r="G54" s="23" t="s">
        <v>216</v>
      </c>
      <c r="H54" s="64">
        <v>4702.4799999999996</v>
      </c>
      <c r="I54" s="64"/>
      <c r="J54" s="489"/>
    </row>
    <row r="55" spans="1:13" ht="15.75" thickBot="1" x14ac:dyDescent="0.3">
      <c r="A55" s="141"/>
      <c r="B55" s="555"/>
      <c r="C55" s="155" t="s">
        <v>147</v>
      </c>
      <c r="D55" s="6"/>
      <c r="E55" s="155"/>
      <c r="F55" s="496"/>
      <c r="G55" s="20"/>
      <c r="H55" s="235"/>
      <c r="I55" s="235"/>
      <c r="J55" s="489"/>
    </row>
    <row r="56" spans="1:13" ht="15.75" hidden="1" thickBot="1" x14ac:dyDescent="0.3">
      <c r="A56" s="76"/>
      <c r="B56" s="486"/>
      <c r="C56" s="92"/>
      <c r="D56" s="155"/>
      <c r="E56" s="155"/>
      <c r="F56" s="46"/>
      <c r="G56" s="33"/>
      <c r="H56" s="31"/>
      <c r="I56" s="31"/>
      <c r="J56" s="490"/>
    </row>
    <row r="57" spans="1:13" x14ac:dyDescent="0.25">
      <c r="A57" s="150">
        <v>3</v>
      </c>
      <c r="B57" s="882" t="s">
        <v>32</v>
      </c>
      <c r="C57" s="90" t="s">
        <v>100</v>
      </c>
      <c r="D57" s="17" t="s">
        <v>86</v>
      </c>
      <c r="E57" s="90" t="s">
        <v>138</v>
      </c>
      <c r="F57" s="67" t="s">
        <v>208</v>
      </c>
      <c r="G57" s="29" t="s">
        <v>213</v>
      </c>
      <c r="H57" s="39">
        <v>776.21</v>
      </c>
      <c r="I57" s="655"/>
      <c r="J57" s="490"/>
    </row>
    <row r="58" spans="1:13" ht="15.75" thickBot="1" x14ac:dyDescent="0.3">
      <c r="A58" s="76"/>
      <c r="B58" s="883"/>
      <c r="C58" s="155" t="s">
        <v>139</v>
      </c>
      <c r="D58" s="6"/>
      <c r="E58" s="155"/>
      <c r="F58" s="46"/>
      <c r="G58" s="33"/>
      <c r="H58" s="21"/>
      <c r="I58" s="234"/>
      <c r="J58" s="490"/>
    </row>
    <row r="59" spans="1:13" ht="15.75" hidden="1" thickBot="1" x14ac:dyDescent="0.3">
      <c r="A59" s="76"/>
      <c r="B59" s="883"/>
      <c r="C59" s="543"/>
      <c r="D59" s="543"/>
      <c r="E59" s="580"/>
      <c r="F59" s="64"/>
      <c r="G59" s="23"/>
      <c r="H59" s="234"/>
      <c r="I59" s="234"/>
      <c r="J59" s="490"/>
    </row>
    <row r="60" spans="1:13" ht="15.75" hidden="1" thickBot="1" x14ac:dyDescent="0.3">
      <c r="A60" s="76"/>
      <c r="B60" s="883"/>
      <c r="C60" s="92"/>
      <c r="D60" s="155"/>
      <c r="E60" s="155"/>
      <c r="F60" s="64"/>
      <c r="G60" s="23"/>
      <c r="H60" s="234"/>
      <c r="I60" s="234"/>
      <c r="J60" s="490"/>
    </row>
    <row r="61" spans="1:13" ht="15.75" hidden="1" thickBot="1" x14ac:dyDescent="0.3">
      <c r="A61" s="141"/>
      <c r="B61" s="884"/>
      <c r="C61" s="89"/>
      <c r="D61" s="79"/>
      <c r="E61" s="79"/>
      <c r="F61" s="115"/>
      <c r="G61" s="20"/>
      <c r="H61" s="235"/>
      <c r="I61" s="235"/>
      <c r="J61" s="490"/>
    </row>
    <row r="62" spans="1:13" x14ac:dyDescent="0.25">
      <c r="A62" s="150">
        <v>1</v>
      </c>
      <c r="B62" s="885" t="s">
        <v>32</v>
      </c>
      <c r="C62" s="90" t="s">
        <v>100</v>
      </c>
      <c r="D62" s="17" t="s">
        <v>73</v>
      </c>
      <c r="E62" s="90" t="s">
        <v>135</v>
      </c>
      <c r="F62" s="67" t="s">
        <v>208</v>
      </c>
      <c r="G62" s="87" t="s">
        <v>212</v>
      </c>
      <c r="H62" s="39">
        <v>1594.41</v>
      </c>
      <c r="I62" s="68"/>
      <c r="J62" s="25"/>
    </row>
    <row r="63" spans="1:13" ht="15.75" thickBot="1" x14ac:dyDescent="0.3">
      <c r="A63" s="76"/>
      <c r="B63" s="886"/>
      <c r="C63" s="155" t="s">
        <v>136</v>
      </c>
      <c r="D63" s="6"/>
      <c r="E63" s="155"/>
      <c r="F63" s="671"/>
      <c r="G63" s="23"/>
      <c r="H63" s="64"/>
      <c r="I63" s="64"/>
      <c r="J63" s="490"/>
      <c r="M63" s="42"/>
    </row>
    <row r="64" spans="1:13" x14ac:dyDescent="0.25">
      <c r="A64" s="76">
        <v>4</v>
      </c>
      <c r="B64" s="885" t="s">
        <v>32</v>
      </c>
      <c r="C64" s="92" t="s">
        <v>100</v>
      </c>
      <c r="D64" s="6" t="s">
        <v>89</v>
      </c>
      <c r="E64" s="8" t="s">
        <v>123</v>
      </c>
      <c r="F64" s="96" t="s">
        <v>208</v>
      </c>
      <c r="G64" s="719" t="s">
        <v>211</v>
      </c>
      <c r="H64" s="17">
        <v>2735.76</v>
      </c>
      <c r="I64" s="68"/>
      <c r="J64" s="490"/>
    </row>
    <row r="65" spans="1:10" ht="15.75" thickBot="1" x14ac:dyDescent="0.3">
      <c r="A65" s="141"/>
      <c r="B65" s="887"/>
      <c r="C65" s="92" t="s">
        <v>124</v>
      </c>
      <c r="D65" s="6"/>
      <c r="E65" s="8"/>
      <c r="F65" s="189"/>
      <c r="G65" s="219"/>
      <c r="H65" s="261"/>
      <c r="I65" s="261"/>
      <c r="J65" s="490"/>
    </row>
    <row r="66" spans="1:10" ht="15.75" thickBot="1" x14ac:dyDescent="0.3">
      <c r="A66" s="76">
        <v>5</v>
      </c>
      <c r="B66" s="885" t="s">
        <v>32</v>
      </c>
      <c r="C66" s="90" t="s">
        <v>100</v>
      </c>
      <c r="D66" s="17" t="s">
        <v>75</v>
      </c>
      <c r="E66" s="90" t="s">
        <v>141</v>
      </c>
      <c r="F66" s="113" t="s">
        <v>208</v>
      </c>
      <c r="G66" s="23" t="s">
        <v>214</v>
      </c>
      <c r="H66" s="64">
        <v>2507.86</v>
      </c>
      <c r="I66" s="189"/>
      <c r="J66" s="490"/>
    </row>
    <row r="67" spans="1:10" ht="15.75" thickBot="1" x14ac:dyDescent="0.3">
      <c r="A67" s="76"/>
      <c r="B67" s="888"/>
      <c r="C67" s="155" t="s">
        <v>142</v>
      </c>
      <c r="D67" s="6"/>
      <c r="E67" s="155"/>
      <c r="F67" s="113" t="s">
        <v>208</v>
      </c>
      <c r="G67" s="23" t="s">
        <v>215</v>
      </c>
      <c r="H67" s="64">
        <v>832.15</v>
      </c>
      <c r="I67" s="270"/>
      <c r="J67" s="490"/>
    </row>
    <row r="68" spans="1:10" ht="15.75" thickBot="1" x14ac:dyDescent="0.3">
      <c r="A68" s="878" t="s">
        <v>50</v>
      </c>
      <c r="B68" s="879"/>
      <c r="C68" s="879"/>
      <c r="D68" s="879"/>
      <c r="E68" s="879"/>
      <c r="F68" s="879"/>
      <c r="G68" s="879"/>
      <c r="H68" s="374">
        <f>SUM(H51:J67)</f>
        <v>13148.87</v>
      </c>
      <c r="I68" s="374" t="e">
        <f>I51+I66+I57+I62+I63+#REF!+I64+I52+I54+I55+I56+I58+I59+I60</f>
        <v>#REF!</v>
      </c>
      <c r="J68" s="374" t="e">
        <f>J51+J66+J57+J62+J63+#REF!+J64+J52+J54+J55+J56+J58+J59+J60</f>
        <v>#REF!</v>
      </c>
    </row>
    <row r="69" spans="1:10" x14ac:dyDescent="0.25">
      <c r="A69" s="8">
        <v>1</v>
      </c>
      <c r="B69" s="269" t="s">
        <v>62</v>
      </c>
      <c r="C69" s="90" t="s">
        <v>93</v>
      </c>
      <c r="D69" s="90" t="s">
        <v>182</v>
      </c>
      <c r="E69" s="17" t="s">
        <v>183</v>
      </c>
      <c r="F69" s="151" t="s">
        <v>208</v>
      </c>
      <c r="G69" s="23" t="s">
        <v>220</v>
      </c>
      <c r="H69" s="47">
        <v>959.9</v>
      </c>
      <c r="I69" s="255"/>
      <c r="J69" s="47"/>
    </row>
    <row r="70" spans="1:10" ht="15.75" thickBot="1" x14ac:dyDescent="0.3">
      <c r="A70" s="8"/>
      <c r="B70" s="194"/>
      <c r="C70" s="155" t="s">
        <v>184</v>
      </c>
      <c r="D70" s="155"/>
      <c r="E70" s="6"/>
      <c r="F70" s="151"/>
      <c r="G70" s="221"/>
      <c r="H70" s="258"/>
      <c r="I70" s="270"/>
      <c r="J70" s="490"/>
    </row>
    <row r="71" spans="1:10" hidden="1" x14ac:dyDescent="0.25">
      <c r="A71" s="8"/>
      <c r="B71" s="194"/>
      <c r="C71" s="8"/>
      <c r="D71" s="155"/>
      <c r="E71" s="8"/>
      <c r="F71" s="151"/>
      <c r="G71" s="221"/>
      <c r="H71" s="257"/>
      <c r="I71" s="270"/>
      <c r="J71" s="490"/>
    </row>
    <row r="72" spans="1:10" ht="15.75" hidden="1" thickBot="1" x14ac:dyDescent="0.3">
      <c r="A72" s="43"/>
      <c r="B72" s="62"/>
      <c r="C72" s="8"/>
      <c r="D72" s="155"/>
      <c r="E72" s="8"/>
      <c r="F72" s="154"/>
      <c r="G72" s="222"/>
      <c r="H72" s="258"/>
      <c r="I72" s="270"/>
      <c r="J72" s="490"/>
    </row>
    <row r="73" spans="1:10" ht="15.75" thickBot="1" x14ac:dyDescent="0.3">
      <c r="A73" s="855" t="s">
        <v>63</v>
      </c>
      <c r="B73" s="856"/>
      <c r="C73" s="856"/>
      <c r="D73" s="856"/>
      <c r="E73" s="856"/>
      <c r="F73" s="856"/>
      <c r="G73" s="856"/>
      <c r="H73" s="372">
        <f>SUM(H69:H72)</f>
        <v>959.9</v>
      </c>
      <c r="I73" s="397">
        <f t="shared" ref="I73:J73" si="5">SUM(I69:I72)</f>
        <v>0</v>
      </c>
      <c r="J73" s="372">
        <f t="shared" si="5"/>
        <v>0</v>
      </c>
    </row>
    <row r="74" spans="1:10" ht="15.75" thickBot="1" x14ac:dyDescent="0.3">
      <c r="A74" s="855" t="s">
        <v>22</v>
      </c>
      <c r="B74" s="856"/>
      <c r="C74" s="856"/>
      <c r="D74" s="856"/>
      <c r="E74" s="856"/>
      <c r="F74" s="856"/>
      <c r="G74" s="856"/>
      <c r="H74" s="372">
        <f>H14+H50+H73+H26+H37+H29+H68</f>
        <v>70162.98</v>
      </c>
      <c r="I74" s="372" t="e">
        <f>I14+I50+I73+I26+I37+I29+I68</f>
        <v>#REF!</v>
      </c>
      <c r="J74" s="372" t="e">
        <f>H74-I74</f>
        <v>#REF!</v>
      </c>
    </row>
  </sheetData>
  <mergeCells count="15">
    <mergeCell ref="A27:A28"/>
    <mergeCell ref="C5:C6"/>
    <mergeCell ref="A14:G14"/>
    <mergeCell ref="B15:B17"/>
    <mergeCell ref="B18:B25"/>
    <mergeCell ref="B26:G26"/>
    <mergeCell ref="A68:G68"/>
    <mergeCell ref="A73:G73"/>
    <mergeCell ref="A74:G74"/>
    <mergeCell ref="A37:G37"/>
    <mergeCell ref="A50:G50"/>
    <mergeCell ref="B57:B61"/>
    <mergeCell ref="B62:B63"/>
    <mergeCell ref="B64:B65"/>
    <mergeCell ref="B66:B67"/>
  </mergeCells>
  <pageMargins left="0" right="0" top="0" bottom="0" header="0.3" footer="0.3"/>
  <pageSetup paperSize="9" scale="9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68"/>
  <sheetViews>
    <sheetView workbookViewId="0">
      <selection activeCell="B176" sqref="B176"/>
    </sheetView>
  </sheetViews>
  <sheetFormatPr defaultRowHeight="15" x14ac:dyDescent="0.25"/>
  <cols>
    <col min="1" max="1" width="3.85546875" customWidth="1"/>
    <col min="2" max="2" width="21.5703125" customWidth="1"/>
    <col min="3" max="3" width="15.42578125" customWidth="1"/>
    <col min="4" max="4" width="15.28515625" customWidth="1"/>
    <col min="5" max="5" width="17" customWidth="1"/>
    <col min="6" max="6" width="9.7109375" customWidth="1"/>
    <col min="7" max="7" width="22.7109375" customWidth="1"/>
    <col min="8" max="8" width="12" customWidth="1"/>
    <col min="9" max="9" width="11.42578125" hidden="1" customWidth="1"/>
    <col min="10" max="10" width="10.85546875" hidden="1" customWidth="1"/>
  </cols>
  <sheetData>
    <row r="3" spans="1:10" x14ac:dyDescent="0.25">
      <c r="A3" s="77"/>
      <c r="B3" s="77"/>
      <c r="C3" s="77"/>
      <c r="D3" s="77" t="s">
        <v>99</v>
      </c>
      <c r="E3" s="77"/>
      <c r="F3" s="77"/>
      <c r="G3" s="77"/>
      <c r="H3" s="77" t="s">
        <v>77</v>
      </c>
      <c r="I3" s="77"/>
      <c r="J3" s="77"/>
    </row>
    <row r="4" spans="1:10" x14ac:dyDescent="0.25">
      <c r="A4" s="77"/>
      <c r="B4" s="77"/>
      <c r="C4" s="77"/>
      <c r="D4" s="77"/>
      <c r="E4" s="77"/>
      <c r="F4" s="77"/>
      <c r="G4" s="77"/>
      <c r="H4" s="77"/>
      <c r="I4" s="77"/>
      <c r="J4" s="77"/>
    </row>
    <row r="5" spans="1:10" x14ac:dyDescent="0.25">
      <c r="A5" s="77"/>
      <c r="B5" s="754" t="s">
        <v>78</v>
      </c>
      <c r="C5" s="754"/>
      <c r="D5" s="754"/>
      <c r="E5" s="754"/>
      <c r="F5" s="754"/>
      <c r="G5" s="754"/>
      <c r="H5" s="754"/>
      <c r="I5" s="519"/>
      <c r="J5" s="519"/>
    </row>
    <row r="6" spans="1:10" ht="15.75" thickBot="1" x14ac:dyDescent="0.3">
      <c r="A6" s="77"/>
      <c r="B6" s="519"/>
      <c r="C6" s="519"/>
      <c r="D6" s="519"/>
      <c r="E6" s="519"/>
      <c r="F6" s="519"/>
      <c r="G6" s="519"/>
      <c r="H6" s="519"/>
      <c r="I6" s="519"/>
      <c r="J6" s="519"/>
    </row>
    <row r="7" spans="1:10" ht="45.75" thickBot="1" x14ac:dyDescent="0.3">
      <c r="A7" s="748" t="s">
        <v>0</v>
      </c>
      <c r="B7" s="755" t="s">
        <v>1</v>
      </c>
      <c r="C7" s="757" t="s">
        <v>27</v>
      </c>
      <c r="D7" s="759" t="s">
        <v>2</v>
      </c>
      <c r="E7" s="757" t="s">
        <v>43</v>
      </c>
      <c r="F7" s="124" t="s">
        <v>53</v>
      </c>
      <c r="G7" s="761" t="s">
        <v>44</v>
      </c>
      <c r="H7" s="763" t="s">
        <v>57</v>
      </c>
      <c r="I7" s="354" t="s">
        <v>60</v>
      </c>
      <c r="J7" s="520" t="s">
        <v>76</v>
      </c>
    </row>
    <row r="8" spans="1:10" ht="15.75" thickBot="1" x14ac:dyDescent="0.3">
      <c r="A8" s="725"/>
      <c r="B8" s="756"/>
      <c r="C8" s="758"/>
      <c r="D8" s="760"/>
      <c r="E8" s="758"/>
      <c r="F8" s="271"/>
      <c r="G8" s="762"/>
      <c r="H8" s="764"/>
      <c r="I8" s="355" t="s">
        <v>59</v>
      </c>
      <c r="J8" s="537"/>
    </row>
    <row r="9" spans="1:10" ht="15.75" thickBot="1" x14ac:dyDescent="0.3">
      <c r="A9" s="165">
        <v>1</v>
      </c>
      <c r="B9" s="539" t="s">
        <v>33</v>
      </c>
      <c r="C9" s="396" t="s">
        <v>100</v>
      </c>
      <c r="D9" s="91" t="s">
        <v>79</v>
      </c>
      <c r="E9" s="17" t="s">
        <v>204</v>
      </c>
      <c r="F9" s="154" t="s">
        <v>238</v>
      </c>
      <c r="G9" s="20" t="s">
        <v>239</v>
      </c>
      <c r="H9" s="41">
        <v>324.57</v>
      </c>
      <c r="I9" s="225"/>
      <c r="J9" s="145"/>
    </row>
    <row r="10" spans="1:10" ht="15.75" thickBot="1" x14ac:dyDescent="0.3">
      <c r="A10" s="167"/>
      <c r="B10" s="518"/>
      <c r="C10" s="25" t="s">
        <v>205</v>
      </c>
      <c r="D10" s="155"/>
      <c r="E10" s="6"/>
      <c r="F10" s="115"/>
      <c r="G10" s="20"/>
      <c r="H10" s="54"/>
      <c r="I10" s="225"/>
      <c r="J10" s="145"/>
    </row>
    <row r="11" spans="1:10" hidden="1" x14ac:dyDescent="0.25">
      <c r="A11" s="166">
        <v>2</v>
      </c>
      <c r="B11" s="539" t="s">
        <v>33</v>
      </c>
      <c r="C11" s="88"/>
      <c r="D11" s="90"/>
      <c r="E11" s="297"/>
      <c r="F11" s="151"/>
      <c r="G11" s="64"/>
      <c r="H11" s="64"/>
      <c r="I11" s="225"/>
      <c r="J11" s="60"/>
    </row>
    <row r="12" spans="1:10" hidden="1" x14ac:dyDescent="0.25">
      <c r="A12" s="166"/>
      <c r="B12" s="517"/>
      <c r="C12" s="92"/>
      <c r="D12" s="155"/>
      <c r="E12" s="268"/>
      <c r="F12" s="151"/>
      <c r="G12" s="64"/>
      <c r="H12" s="47"/>
      <c r="I12" s="47"/>
      <c r="J12" s="145"/>
    </row>
    <row r="13" spans="1:10" ht="15.75" hidden="1" thickBot="1" x14ac:dyDescent="0.3">
      <c r="A13" s="166"/>
      <c r="B13" s="517"/>
      <c r="C13" s="155"/>
      <c r="D13" s="155"/>
      <c r="E13" s="155"/>
      <c r="F13" s="151"/>
      <c r="G13" s="64"/>
      <c r="H13" s="64"/>
      <c r="I13" s="225"/>
      <c r="J13" s="145"/>
    </row>
    <row r="14" spans="1:10" ht="15.75" hidden="1" thickBot="1" x14ac:dyDescent="0.3">
      <c r="A14" s="266">
        <v>3</v>
      </c>
      <c r="B14" s="534" t="s">
        <v>33</v>
      </c>
      <c r="C14" s="17"/>
      <c r="D14" s="90"/>
      <c r="E14" s="17"/>
      <c r="F14" s="318"/>
      <c r="G14" s="88"/>
      <c r="H14" s="27"/>
      <c r="I14" s="227"/>
      <c r="J14" s="60"/>
    </row>
    <row r="15" spans="1:10" ht="15.75" hidden="1" thickBot="1" x14ac:dyDescent="0.3">
      <c r="A15" s="267"/>
      <c r="B15" s="515"/>
      <c r="C15" s="22"/>
      <c r="D15" s="79"/>
      <c r="E15" s="22"/>
      <c r="F15" s="342"/>
      <c r="G15" s="89"/>
      <c r="H15" s="28"/>
      <c r="I15" s="225"/>
      <c r="J15" s="145"/>
    </row>
    <row r="16" spans="1:10" ht="15.75" hidden="1" thickBot="1" x14ac:dyDescent="0.3">
      <c r="A16" s="265"/>
      <c r="B16" s="515"/>
      <c r="C16" s="92"/>
      <c r="D16" s="155"/>
      <c r="E16" s="155"/>
      <c r="F16" s="115"/>
      <c r="G16" s="20"/>
      <c r="H16" s="41"/>
      <c r="I16" s="225"/>
      <c r="J16" s="145"/>
    </row>
    <row r="17" spans="1:10" hidden="1" x14ac:dyDescent="0.25">
      <c r="A17" s="293"/>
      <c r="B17" s="515"/>
      <c r="C17" s="146"/>
      <c r="D17" s="516"/>
      <c r="E17" s="516"/>
      <c r="F17" s="151"/>
      <c r="G17" s="23"/>
      <c r="H17" s="145"/>
      <c r="I17" s="225"/>
      <c r="J17" s="145"/>
    </row>
    <row r="18" spans="1:10" hidden="1" x14ac:dyDescent="0.25">
      <c r="A18" s="765"/>
      <c r="B18" s="766"/>
      <c r="C18" s="294"/>
      <c r="D18" s="529"/>
      <c r="E18" s="268"/>
      <c r="F18" s="203"/>
      <c r="G18" s="24"/>
      <c r="H18" s="74"/>
      <c r="I18" s="277"/>
      <c r="J18" s="74"/>
    </row>
    <row r="19" spans="1:10" hidden="1" x14ac:dyDescent="0.25">
      <c r="A19" s="765"/>
      <c r="B19" s="766"/>
      <c r="C19" s="137"/>
      <c r="D19" s="8"/>
      <c r="E19" s="529"/>
      <c r="F19" s="102"/>
      <c r="G19" s="221"/>
      <c r="H19" s="145"/>
      <c r="I19" s="253"/>
      <c r="J19" s="145"/>
    </row>
    <row r="20" spans="1:10" hidden="1" x14ac:dyDescent="0.25">
      <c r="A20" s="765"/>
      <c r="B20" s="766"/>
      <c r="C20" s="524"/>
      <c r="D20" s="529"/>
      <c r="E20" s="529"/>
      <c r="F20" s="36"/>
      <c r="G20" s="221"/>
      <c r="H20" s="239"/>
      <c r="I20" s="237"/>
      <c r="J20" s="239"/>
    </row>
    <row r="21" spans="1:10" ht="15.75" hidden="1" thickBot="1" x14ac:dyDescent="0.3">
      <c r="A21" s="765"/>
      <c r="B21" s="767"/>
      <c r="C21" s="525"/>
      <c r="D21" s="308"/>
      <c r="E21" s="308"/>
      <c r="F21" s="160"/>
      <c r="G21" s="244"/>
      <c r="H21" s="256"/>
      <c r="I21" s="339"/>
      <c r="J21" s="256"/>
    </row>
    <row r="22" spans="1:10" hidden="1" x14ac:dyDescent="0.25">
      <c r="A22" s="768">
        <v>2</v>
      </c>
      <c r="B22" s="769" t="s">
        <v>33</v>
      </c>
      <c r="C22" s="88"/>
      <c r="D22" s="90"/>
      <c r="E22" s="90"/>
      <c r="F22" s="113"/>
      <c r="G22" s="49"/>
      <c r="H22" s="47"/>
      <c r="I22" s="107"/>
      <c r="J22" s="47"/>
    </row>
    <row r="23" spans="1:10" ht="15.75" hidden="1" thickBot="1" x14ac:dyDescent="0.3">
      <c r="A23" s="751"/>
      <c r="B23" s="770"/>
      <c r="C23" s="92"/>
      <c r="D23" s="155"/>
      <c r="E23" s="155"/>
      <c r="F23" s="113"/>
      <c r="G23" s="23"/>
      <c r="H23" s="47"/>
      <c r="I23" s="278"/>
      <c r="J23" s="47"/>
    </row>
    <row r="24" spans="1:10" hidden="1" x14ac:dyDescent="0.25">
      <c r="A24" s="771"/>
      <c r="B24" s="307"/>
      <c r="C24" s="90"/>
      <c r="D24" s="90"/>
      <c r="E24" s="19"/>
      <c r="F24" s="113"/>
      <c r="G24" s="23"/>
      <c r="H24" s="47"/>
      <c r="I24" s="252"/>
      <c r="J24" s="47"/>
    </row>
    <row r="25" spans="1:10" ht="15.75" hidden="1" thickBot="1" x14ac:dyDescent="0.3">
      <c r="A25" s="772"/>
      <c r="B25" s="775"/>
      <c r="C25" s="79"/>
      <c r="D25" s="79"/>
      <c r="E25" s="9"/>
      <c r="F25" s="113"/>
      <c r="G25" s="23"/>
      <c r="H25" s="47"/>
      <c r="I25" s="278"/>
      <c r="J25" s="47"/>
    </row>
    <row r="26" spans="1:10" hidden="1" x14ac:dyDescent="0.25">
      <c r="A26" s="773"/>
      <c r="B26" s="776"/>
      <c r="C26" s="778"/>
      <c r="D26" s="291"/>
      <c r="E26" s="291"/>
      <c r="F26" s="113"/>
      <c r="G26" s="23"/>
      <c r="H26" s="47"/>
      <c r="I26" s="236"/>
      <c r="J26" s="47"/>
    </row>
    <row r="27" spans="1:10" ht="15.75" hidden="1" thickBot="1" x14ac:dyDescent="0.3">
      <c r="A27" s="774"/>
      <c r="B27" s="777"/>
      <c r="C27" s="779"/>
      <c r="D27" s="308"/>
      <c r="E27" s="308"/>
      <c r="F27" s="308"/>
      <c r="G27" s="218"/>
      <c r="H27" s="256"/>
      <c r="I27" s="339"/>
      <c r="J27" s="239"/>
    </row>
    <row r="28" spans="1:10" ht="15.75" thickBot="1" x14ac:dyDescent="0.3">
      <c r="A28" s="780" t="s">
        <v>18</v>
      </c>
      <c r="B28" s="728"/>
      <c r="C28" s="728"/>
      <c r="D28" s="728"/>
      <c r="E28" s="728"/>
      <c r="F28" s="728"/>
      <c r="G28" s="728"/>
      <c r="H28" s="372">
        <f>SUM(H9:H27)</f>
        <v>324.57</v>
      </c>
      <c r="I28" s="372">
        <f t="shared" ref="I28:J28" si="0">I9+I14+I15+I16+I17+I18+I22+I23+I24+I25+I10+I11+I12+I13+I26</f>
        <v>0</v>
      </c>
      <c r="J28" s="372">
        <f t="shared" si="0"/>
        <v>0</v>
      </c>
    </row>
    <row r="29" spans="1:10" hidden="1" x14ac:dyDescent="0.25">
      <c r="A29" s="781"/>
      <c r="B29" s="783"/>
      <c r="C29" s="785"/>
      <c r="D29" s="521"/>
      <c r="E29" s="787"/>
      <c r="F29" s="364"/>
      <c r="G29" s="365"/>
      <c r="H29" s="333"/>
      <c r="I29" s="432"/>
      <c r="J29" s="333"/>
    </row>
    <row r="30" spans="1:10" ht="15.75" hidden="1" thickBot="1" x14ac:dyDescent="0.3">
      <c r="A30" s="782"/>
      <c r="B30" s="784"/>
      <c r="C30" s="786"/>
      <c r="D30" s="522"/>
      <c r="E30" s="788"/>
      <c r="F30" s="366"/>
      <c r="G30" s="367"/>
      <c r="H30" s="368"/>
      <c r="I30" s="433"/>
      <c r="J30" s="333"/>
    </row>
    <row r="31" spans="1:10" hidden="1" x14ac:dyDescent="0.25">
      <c r="A31" s="482"/>
      <c r="B31" s="290"/>
      <c r="C31" s="291"/>
      <c r="D31" s="291"/>
      <c r="E31" s="291"/>
      <c r="F31" s="291"/>
      <c r="G31" s="245"/>
      <c r="H31" s="257"/>
      <c r="I31" s="356"/>
      <c r="J31" s="239"/>
    </row>
    <row r="32" spans="1:10" ht="15.75" hidden="1" thickBot="1" x14ac:dyDescent="0.3">
      <c r="A32" s="525"/>
      <c r="B32" s="538"/>
      <c r="C32" s="308"/>
      <c r="D32" s="308"/>
      <c r="E32" s="308"/>
      <c r="F32" s="308"/>
      <c r="G32" s="244"/>
      <c r="H32" s="256"/>
      <c r="I32" s="339"/>
      <c r="J32" s="256"/>
    </row>
    <row r="33" spans="1:10" hidden="1" x14ac:dyDescent="0.25">
      <c r="A33" s="309">
        <v>1</v>
      </c>
      <c r="B33" s="789" t="s">
        <v>25</v>
      </c>
      <c r="C33" s="90"/>
      <c r="D33" s="90"/>
      <c r="E33" s="90"/>
      <c r="F33" s="193"/>
      <c r="G33" s="48"/>
      <c r="H33" s="60"/>
      <c r="I33" s="227"/>
      <c r="J33" s="238"/>
    </row>
    <row r="34" spans="1:10" ht="15.75" hidden="1" thickBot="1" x14ac:dyDescent="0.3">
      <c r="A34" s="525"/>
      <c r="B34" s="790"/>
      <c r="C34" s="79"/>
      <c r="D34" s="79"/>
      <c r="E34" s="79"/>
      <c r="F34" s="203"/>
      <c r="G34" s="63"/>
      <c r="H34" s="74"/>
      <c r="I34" s="226"/>
      <c r="J34" s="256"/>
    </row>
    <row r="35" spans="1:10" ht="15.75" hidden="1" thickBot="1" x14ac:dyDescent="0.3">
      <c r="A35" s="791">
        <v>2</v>
      </c>
      <c r="B35" s="793" t="s">
        <v>25</v>
      </c>
      <c r="C35" s="155"/>
      <c r="D35" s="155"/>
      <c r="E35" s="155"/>
      <c r="F35" s="637"/>
      <c r="G35" s="23"/>
      <c r="H35" s="145"/>
      <c r="I35" s="229"/>
      <c r="J35" s="238"/>
    </row>
    <row r="36" spans="1:10" ht="15.75" hidden="1" thickBot="1" x14ac:dyDescent="0.3">
      <c r="A36" s="792"/>
      <c r="B36" s="794"/>
      <c r="C36" s="155"/>
      <c r="D36" s="155"/>
      <c r="E36" s="155"/>
      <c r="F36" s="151"/>
      <c r="G36" s="49"/>
      <c r="H36" s="145"/>
      <c r="I36" s="296"/>
      <c r="J36" s="258"/>
    </row>
    <row r="37" spans="1:10" ht="15.75" hidden="1" thickBot="1" x14ac:dyDescent="0.3">
      <c r="A37" s="332"/>
      <c r="B37" s="108"/>
      <c r="C37" s="9"/>
      <c r="D37" s="79"/>
      <c r="E37" s="9"/>
      <c r="F37" s="203"/>
      <c r="G37" s="63"/>
      <c r="H37" s="74"/>
      <c r="I37" s="277"/>
      <c r="J37" s="257"/>
    </row>
    <row r="38" spans="1:10" hidden="1" x14ac:dyDescent="0.25">
      <c r="A38" s="513">
        <v>4</v>
      </c>
      <c r="B38" s="513" t="s">
        <v>25</v>
      </c>
      <c r="C38" s="90"/>
      <c r="D38" s="90"/>
      <c r="E38" s="19"/>
      <c r="F38" s="151"/>
      <c r="G38" s="49"/>
      <c r="H38" s="145"/>
      <c r="I38" s="286"/>
      <c r="J38" s="239"/>
    </row>
    <row r="39" spans="1:10" ht="15.75" hidden="1" thickBot="1" x14ac:dyDescent="0.3">
      <c r="A39" s="512"/>
      <c r="B39" s="512"/>
      <c r="C39" s="155"/>
      <c r="D39" s="155"/>
      <c r="E39" s="8"/>
      <c r="F39" s="151"/>
      <c r="G39" s="49"/>
      <c r="H39" s="145"/>
      <c r="I39" s="340"/>
      <c r="J39" s="239"/>
    </row>
    <row r="40" spans="1:10" hidden="1" x14ac:dyDescent="0.25">
      <c r="A40" s="512"/>
      <c r="B40" s="512"/>
      <c r="C40" s="155"/>
      <c r="D40" s="155"/>
      <c r="E40" s="92"/>
      <c r="F40" s="151"/>
      <c r="G40" s="49"/>
      <c r="H40" s="145"/>
      <c r="I40" s="237"/>
      <c r="J40" s="239"/>
    </row>
    <row r="41" spans="1:10" ht="15.75" hidden="1" thickBot="1" x14ac:dyDescent="0.3">
      <c r="A41" s="512"/>
      <c r="B41" s="512"/>
      <c r="C41" s="112"/>
      <c r="D41" s="155"/>
      <c r="E41" s="92"/>
      <c r="F41" s="115"/>
      <c r="G41" s="219"/>
      <c r="H41" s="258"/>
      <c r="I41" s="340"/>
      <c r="J41" s="239"/>
    </row>
    <row r="42" spans="1:10" hidden="1" x14ac:dyDescent="0.25">
      <c r="A42" s="512"/>
      <c r="B42" s="512"/>
      <c r="C42" s="112"/>
      <c r="D42" s="155"/>
      <c r="E42" s="92"/>
      <c r="F42" s="113"/>
      <c r="G42" s="190"/>
      <c r="H42" s="239"/>
      <c r="I42" s="237"/>
      <c r="J42" s="239"/>
    </row>
    <row r="43" spans="1:10" ht="15.75" hidden="1" thickBot="1" x14ac:dyDescent="0.3">
      <c r="A43" s="514"/>
      <c r="B43" s="514"/>
      <c r="C43" s="136"/>
      <c r="D43" s="79"/>
      <c r="E43" s="89"/>
      <c r="F43" s="115"/>
      <c r="G43" s="219"/>
      <c r="H43" s="258"/>
      <c r="I43" s="340"/>
      <c r="J43" s="239"/>
    </row>
    <row r="44" spans="1:10" ht="15.75" hidden="1" thickBot="1" x14ac:dyDescent="0.3">
      <c r="A44" s="512"/>
      <c r="B44" s="512"/>
      <c r="C44" s="136"/>
      <c r="D44" s="79"/>
      <c r="E44" s="142"/>
      <c r="F44" s="44"/>
      <c r="G44" s="95"/>
      <c r="H44" s="94"/>
      <c r="I44" s="236"/>
      <c r="J44" s="239"/>
    </row>
    <row r="45" spans="1:10" hidden="1" x14ac:dyDescent="0.25">
      <c r="A45" s="512"/>
      <c r="B45" s="512"/>
      <c r="C45" s="152"/>
      <c r="D45" s="431"/>
      <c r="E45" s="292"/>
      <c r="F45" s="64"/>
      <c r="G45" s="190"/>
      <c r="H45" s="239"/>
      <c r="I45" s="237"/>
      <c r="J45" s="239"/>
    </row>
    <row r="46" spans="1:10" ht="15.75" hidden="1" thickBot="1" x14ac:dyDescent="0.3">
      <c r="A46" s="512"/>
      <c r="B46" s="512"/>
      <c r="C46" s="431"/>
      <c r="D46" s="431"/>
      <c r="E46" s="292"/>
      <c r="F46" s="65"/>
      <c r="G46" s="220"/>
      <c r="H46" s="256"/>
      <c r="I46" s="339"/>
      <c r="J46" s="239"/>
    </row>
    <row r="47" spans="1:10" hidden="1" x14ac:dyDescent="0.25">
      <c r="A47" s="144">
        <v>1</v>
      </c>
      <c r="B47" s="558" t="s">
        <v>80</v>
      </c>
      <c r="C47" s="90"/>
      <c r="D47" s="90"/>
      <c r="E47" s="19"/>
      <c r="F47" s="151"/>
      <c r="G47" s="49"/>
      <c r="H47" s="145"/>
      <c r="I47" s="145"/>
      <c r="J47" s="239"/>
    </row>
    <row r="48" spans="1:10" ht="15.75" hidden="1" thickBot="1" x14ac:dyDescent="0.3">
      <c r="A48" s="431"/>
      <c r="B48" s="512"/>
      <c r="C48" s="155"/>
      <c r="D48" s="155"/>
      <c r="E48" s="8"/>
      <c r="F48" s="151"/>
      <c r="G48" s="49"/>
      <c r="H48" s="145"/>
      <c r="I48" s="145"/>
      <c r="J48" s="239"/>
    </row>
    <row r="49" spans="1:10" hidden="1" x14ac:dyDescent="0.25">
      <c r="A49" s="431"/>
      <c r="B49" s="512"/>
      <c r="C49" s="155"/>
      <c r="D49" s="155"/>
      <c r="E49" s="92"/>
      <c r="F49" s="151"/>
      <c r="G49" s="49"/>
      <c r="H49" s="145"/>
      <c r="I49" s="145"/>
      <c r="J49" s="145"/>
    </row>
    <row r="50" spans="1:10" hidden="1" x14ac:dyDescent="0.25">
      <c r="A50" s="431"/>
      <c r="B50" s="512"/>
      <c r="C50" s="155"/>
      <c r="D50" s="155"/>
      <c r="E50" s="92"/>
      <c r="F50" s="64"/>
      <c r="G50" s="23"/>
      <c r="H50" s="145"/>
      <c r="I50" s="145"/>
      <c r="J50" s="145"/>
    </row>
    <row r="51" spans="1:10" ht="15.75" hidden="1" thickBot="1" x14ac:dyDescent="0.3">
      <c r="A51" s="536"/>
      <c r="B51" s="514"/>
      <c r="C51" s="89"/>
      <c r="D51" s="79"/>
      <c r="E51" s="89"/>
      <c r="F51" s="64"/>
      <c r="G51" s="49"/>
      <c r="H51" s="145"/>
      <c r="I51" s="340"/>
      <c r="J51" s="145"/>
    </row>
    <row r="52" spans="1:10" ht="15.75" thickBot="1" x14ac:dyDescent="0.3">
      <c r="A52" s="780" t="s">
        <v>10</v>
      </c>
      <c r="B52" s="728"/>
      <c r="C52" s="728"/>
      <c r="D52" s="728"/>
      <c r="E52" s="728"/>
      <c r="F52" s="728"/>
      <c r="G52" s="728"/>
      <c r="H52" s="372">
        <f>SUM(H29:H51)</f>
        <v>0</v>
      </c>
      <c r="I52" s="372">
        <f>SUM(I29:I51)</f>
        <v>0</v>
      </c>
      <c r="J52" s="372">
        <f>SUM(J29:J51)</f>
        <v>0</v>
      </c>
    </row>
    <row r="53" spans="1:10" ht="15.75" hidden="1" thickBot="1" x14ac:dyDescent="0.3">
      <c r="A53" s="795">
        <v>1</v>
      </c>
      <c r="B53" s="797" t="s">
        <v>30</v>
      </c>
      <c r="C53" s="187"/>
      <c r="D53" s="17"/>
      <c r="E53" s="90"/>
      <c r="F53" s="88"/>
      <c r="G53" s="29"/>
      <c r="H53" s="90"/>
      <c r="I53" s="451"/>
      <c r="J53" s="91"/>
    </row>
    <row r="54" spans="1:10" ht="15.75" hidden="1" thickBot="1" x14ac:dyDescent="0.3">
      <c r="A54" s="796"/>
      <c r="B54" s="798"/>
      <c r="C54" s="109"/>
      <c r="D54" s="22"/>
      <c r="E54" s="79"/>
      <c r="F54" s="169"/>
      <c r="G54" s="72"/>
      <c r="H54" s="89"/>
      <c r="I54" s="89"/>
      <c r="J54" s="333"/>
    </row>
    <row r="55" spans="1:10" ht="15.75" hidden="1" thickBot="1" x14ac:dyDescent="0.3">
      <c r="A55" s="165">
        <v>2</v>
      </c>
      <c r="B55" s="797" t="s">
        <v>30</v>
      </c>
      <c r="C55" s="187"/>
      <c r="D55" s="17"/>
      <c r="E55" s="90"/>
      <c r="F55" s="88"/>
      <c r="G55" s="29"/>
      <c r="H55" s="96"/>
      <c r="I55" s="484"/>
      <c r="J55" s="484"/>
    </row>
    <row r="56" spans="1:10" ht="15.75" hidden="1" thickBot="1" x14ac:dyDescent="0.3">
      <c r="A56" s="167"/>
      <c r="B56" s="798"/>
      <c r="C56" s="109"/>
      <c r="D56" s="22"/>
      <c r="E56" s="79"/>
      <c r="F56" s="169"/>
      <c r="G56" s="72"/>
      <c r="H56" s="104"/>
      <c r="I56" s="104"/>
      <c r="J56" s="484"/>
    </row>
    <row r="57" spans="1:10" hidden="1" x14ac:dyDescent="0.25">
      <c r="A57" s="165">
        <v>3</v>
      </c>
      <c r="B57" s="797" t="s">
        <v>30</v>
      </c>
      <c r="C57" s="187"/>
      <c r="D57" s="17"/>
      <c r="E57" s="90"/>
      <c r="F57" s="27"/>
      <c r="G57" s="93"/>
      <c r="H57" s="27"/>
      <c r="I57" s="27"/>
      <c r="J57" s="484"/>
    </row>
    <row r="58" spans="1:10" ht="15.75" hidden="1" thickBot="1" x14ac:dyDescent="0.3">
      <c r="A58" s="167"/>
      <c r="B58" s="798"/>
      <c r="C58" s="109"/>
      <c r="D58" s="22"/>
      <c r="E58" s="79"/>
      <c r="F58" s="22"/>
      <c r="G58" s="22"/>
      <c r="H58" s="22"/>
      <c r="I58" s="484"/>
      <c r="J58" s="484"/>
    </row>
    <row r="59" spans="1:10" hidden="1" x14ac:dyDescent="0.25">
      <c r="A59" s="165">
        <v>4</v>
      </c>
      <c r="B59" s="797" t="s">
        <v>30</v>
      </c>
      <c r="C59" s="187"/>
      <c r="D59" s="17"/>
      <c r="E59" s="90"/>
      <c r="F59" s="193"/>
      <c r="G59" s="30"/>
      <c r="H59" s="264"/>
      <c r="I59" s="264"/>
      <c r="J59" s="484"/>
    </row>
    <row r="60" spans="1:10" ht="15.75" hidden="1" thickBot="1" x14ac:dyDescent="0.3">
      <c r="A60" s="167"/>
      <c r="B60" s="798"/>
      <c r="C60" s="109"/>
      <c r="D60" s="22"/>
      <c r="E60" s="79"/>
      <c r="F60" s="22"/>
      <c r="G60" s="22"/>
      <c r="H60" s="22"/>
      <c r="I60" s="484"/>
      <c r="J60" s="484"/>
    </row>
    <row r="61" spans="1:10" ht="15.75" hidden="1" thickBot="1" x14ac:dyDescent="0.3">
      <c r="A61" s="266">
        <v>5</v>
      </c>
      <c r="B61" s="797" t="s">
        <v>30</v>
      </c>
      <c r="C61" s="187"/>
      <c r="D61" s="17"/>
      <c r="E61" s="90"/>
      <c r="F61" s="510"/>
      <c r="G61" s="72"/>
      <c r="H61" s="28"/>
      <c r="I61" s="28"/>
      <c r="J61" s="484"/>
    </row>
    <row r="62" spans="1:10" ht="15.75" hidden="1" thickBot="1" x14ac:dyDescent="0.3">
      <c r="A62" s="509"/>
      <c r="B62" s="798"/>
      <c r="C62" s="109"/>
      <c r="D62" s="22"/>
      <c r="E62" s="79"/>
      <c r="F62" s="22"/>
      <c r="G62" s="22"/>
      <c r="H62" s="299"/>
      <c r="I62" s="116"/>
      <c r="J62" s="508"/>
    </row>
    <row r="63" spans="1:10" ht="15.75" thickBot="1" x14ac:dyDescent="0.3">
      <c r="A63" s="802" t="s">
        <v>64</v>
      </c>
      <c r="B63" s="803"/>
      <c r="C63" s="803"/>
      <c r="D63" s="803"/>
      <c r="E63" s="803"/>
      <c r="F63" s="803"/>
      <c r="G63" s="803"/>
      <c r="H63" s="371">
        <f>SUM(H53:H62)</f>
        <v>0</v>
      </c>
      <c r="I63" s="371">
        <f t="shared" ref="I63:J63" si="1">SUM(I53:I62)</f>
        <v>0</v>
      </c>
      <c r="J63" s="371">
        <f t="shared" si="1"/>
        <v>0</v>
      </c>
    </row>
    <row r="64" spans="1:10" hidden="1" x14ac:dyDescent="0.25">
      <c r="A64" s="482"/>
      <c r="B64" s="291"/>
      <c r="C64" s="291"/>
      <c r="D64" s="291"/>
      <c r="E64" s="291"/>
      <c r="F64" s="291"/>
      <c r="G64" s="232"/>
      <c r="H64" s="257"/>
      <c r="I64" s="277"/>
      <c r="J64" s="257"/>
    </row>
    <row r="65" spans="1:10" hidden="1" x14ac:dyDescent="0.25">
      <c r="A65" s="524"/>
      <c r="B65" s="529"/>
      <c r="C65" s="529"/>
      <c r="D65" s="529"/>
      <c r="E65" s="529"/>
      <c r="F65" s="529"/>
      <c r="G65" s="230"/>
      <c r="H65" s="239"/>
      <c r="I65" s="253"/>
      <c r="J65" s="239"/>
    </row>
    <row r="66" spans="1:10" ht="15.75" hidden="1" thickBot="1" x14ac:dyDescent="0.3">
      <c r="A66" s="524"/>
      <c r="B66" s="529"/>
      <c r="C66" s="308"/>
      <c r="D66" s="308"/>
      <c r="E66" s="308"/>
      <c r="F66" s="308"/>
      <c r="G66" s="218"/>
      <c r="H66" s="256"/>
      <c r="I66" s="288"/>
      <c r="J66" s="256"/>
    </row>
    <row r="67" spans="1:10" hidden="1" x14ac:dyDescent="0.25">
      <c r="A67" s="804">
        <v>1</v>
      </c>
      <c r="B67" s="533" t="s">
        <v>34</v>
      </c>
      <c r="C67" s="90"/>
      <c r="D67" s="90"/>
      <c r="E67" s="90"/>
      <c r="F67" s="434"/>
      <c r="G67" s="49"/>
      <c r="H67" s="435"/>
      <c r="I67" s="231"/>
      <c r="J67" s="130"/>
    </row>
    <row r="68" spans="1:10" ht="15.75" hidden="1" thickBot="1" x14ac:dyDescent="0.3">
      <c r="A68" s="805"/>
      <c r="B68" s="535"/>
      <c r="C68" s="155"/>
      <c r="D68" s="155"/>
      <c r="E68" s="155"/>
      <c r="F68" s="248"/>
      <c r="G68" s="220"/>
      <c r="H68" s="258"/>
      <c r="I68" s="278"/>
      <c r="J68" s="258"/>
    </row>
    <row r="69" spans="1:10" ht="15.75" thickBot="1" x14ac:dyDescent="0.3">
      <c r="A69" s="780" t="s">
        <v>37</v>
      </c>
      <c r="B69" s="728"/>
      <c r="C69" s="728"/>
      <c r="D69" s="728"/>
      <c r="E69" s="728"/>
      <c r="F69" s="728"/>
      <c r="G69" s="806"/>
      <c r="H69" s="385">
        <f>SUM(H67:H68)</f>
        <v>0</v>
      </c>
      <c r="I69" s="385">
        <f t="shared" ref="I69:J69" si="2">SUM(I67:I68)</f>
        <v>0</v>
      </c>
      <c r="J69" s="385">
        <f t="shared" si="2"/>
        <v>0</v>
      </c>
    </row>
    <row r="70" spans="1:10" ht="15.75" hidden="1" thickBot="1" x14ac:dyDescent="0.3">
      <c r="A70" s="807">
        <v>2</v>
      </c>
      <c r="B70" s="809" t="s">
        <v>40</v>
      </c>
      <c r="C70" s="88"/>
      <c r="D70" s="90"/>
      <c r="E70" s="90"/>
      <c r="F70" s="193"/>
      <c r="G70" s="68"/>
      <c r="H70" s="68"/>
      <c r="I70" s="357"/>
      <c r="J70" s="327"/>
    </row>
    <row r="71" spans="1:10" ht="15.75" hidden="1" thickBot="1" x14ac:dyDescent="0.3">
      <c r="A71" s="808"/>
      <c r="B71" s="810"/>
      <c r="C71" s="89"/>
      <c r="D71" s="79"/>
      <c r="E71" s="79"/>
      <c r="F71" s="154"/>
      <c r="G71" s="51"/>
      <c r="H71" s="51"/>
      <c r="I71" s="358"/>
      <c r="J71" s="261"/>
    </row>
    <row r="72" spans="1:10" ht="15.75" hidden="1" thickBot="1" x14ac:dyDescent="0.3">
      <c r="A72" s="524"/>
      <c r="B72" s="810"/>
      <c r="C72" s="92"/>
      <c r="D72" s="155"/>
      <c r="E72" s="8"/>
      <c r="F72" s="298"/>
      <c r="G72" s="300"/>
      <c r="H72" s="31"/>
      <c r="I72" s="287"/>
      <c r="J72" s="257"/>
    </row>
    <row r="73" spans="1:10" ht="15.75" hidden="1" thickBot="1" x14ac:dyDescent="0.3">
      <c r="A73" s="524"/>
      <c r="B73" s="810"/>
      <c r="C73" s="92"/>
      <c r="D73" s="155"/>
      <c r="E73" s="8"/>
      <c r="F73" s="308"/>
      <c r="G73" s="218"/>
      <c r="H73" s="256"/>
      <c r="I73" s="339"/>
      <c r="J73" s="239"/>
    </row>
    <row r="74" spans="1:10" hidden="1" x14ac:dyDescent="0.25">
      <c r="A74" s="525"/>
      <c r="B74" s="810"/>
      <c r="C74" s="88"/>
      <c r="D74" s="90"/>
      <c r="E74" s="19"/>
      <c r="F74" s="88"/>
      <c r="G74" s="250"/>
      <c r="H74" s="88"/>
      <c r="I74" s="96"/>
      <c r="J74" s="239"/>
    </row>
    <row r="75" spans="1:10" ht="15.75" hidden="1" thickBot="1" x14ac:dyDescent="0.3">
      <c r="A75" s="525"/>
      <c r="B75" s="811"/>
      <c r="C75" s="79"/>
      <c r="D75" s="79"/>
      <c r="E75" s="9"/>
      <c r="F75" s="529"/>
      <c r="G75" s="230"/>
      <c r="H75" s="239"/>
      <c r="I75" s="237"/>
      <c r="J75" s="239"/>
    </row>
    <row r="76" spans="1:10" ht="15.75" thickBot="1" x14ac:dyDescent="0.3">
      <c r="A76" s="780" t="s">
        <v>41</v>
      </c>
      <c r="B76" s="728"/>
      <c r="C76" s="803"/>
      <c r="D76" s="803"/>
      <c r="E76" s="803"/>
      <c r="F76" s="803"/>
      <c r="G76" s="803"/>
      <c r="H76" s="371">
        <f>SUM(H70:H75)</f>
        <v>0</v>
      </c>
      <c r="I76" s="371">
        <f t="shared" ref="I76:J76" si="3">SUM(I70:I75)</f>
        <v>0</v>
      </c>
      <c r="J76" s="371">
        <f t="shared" si="3"/>
        <v>0</v>
      </c>
    </row>
    <row r="77" spans="1:10" ht="15.75" hidden="1" thickBot="1" x14ac:dyDescent="0.3">
      <c r="A77" s="791">
        <v>1</v>
      </c>
      <c r="B77" s="809" t="s">
        <v>68</v>
      </c>
      <c r="C77" s="90"/>
      <c r="D77" s="90"/>
      <c r="E77" s="90"/>
      <c r="F77" s="496"/>
      <c r="G77" s="189"/>
      <c r="H77" s="189"/>
      <c r="I77" s="359"/>
      <c r="J77" s="240"/>
    </row>
    <row r="78" spans="1:10" hidden="1" x14ac:dyDescent="0.25">
      <c r="A78" s="792"/>
      <c r="B78" s="810"/>
      <c r="C78" s="155"/>
      <c r="D78" s="155"/>
      <c r="E78" s="155"/>
      <c r="F78" s="113"/>
      <c r="G78" s="190"/>
      <c r="H78" s="239"/>
      <c r="I78" s="237"/>
      <c r="J78" s="239"/>
    </row>
    <row r="79" spans="1:10" hidden="1" x14ac:dyDescent="0.25">
      <c r="A79" s="792"/>
      <c r="B79" s="813"/>
      <c r="C79" s="529"/>
      <c r="D79" s="529"/>
      <c r="E79" s="529"/>
      <c r="F79" s="113"/>
      <c r="G79" s="190"/>
      <c r="H79" s="239"/>
      <c r="I79" s="237"/>
      <c r="J79" s="239"/>
    </row>
    <row r="80" spans="1:10" ht="15.75" hidden="1" thickBot="1" x14ac:dyDescent="0.3">
      <c r="A80" s="812"/>
      <c r="B80" s="814"/>
      <c r="C80" s="529"/>
      <c r="D80" s="529"/>
      <c r="E80" s="529"/>
      <c r="F80" s="115"/>
      <c r="G80" s="219"/>
      <c r="H80" s="258"/>
      <c r="I80" s="340"/>
      <c r="J80" s="239"/>
    </row>
    <row r="81" spans="1:10" hidden="1" x14ac:dyDescent="0.25">
      <c r="A81" s="815">
        <v>1</v>
      </c>
      <c r="B81" s="529"/>
      <c r="C81" s="529"/>
      <c r="D81" s="817"/>
      <c r="E81" s="529"/>
      <c r="F81" s="529"/>
      <c r="G81" s="230"/>
      <c r="H81" s="239"/>
      <c r="I81" s="237"/>
      <c r="J81" s="239"/>
    </row>
    <row r="82" spans="1:10" hidden="1" x14ac:dyDescent="0.25">
      <c r="A82" s="815"/>
      <c r="B82" s="529"/>
      <c r="C82" s="529"/>
      <c r="D82" s="817"/>
      <c r="E82" s="529"/>
      <c r="F82" s="529"/>
      <c r="G82" s="230"/>
      <c r="H82" s="239"/>
      <c r="I82" s="237"/>
      <c r="J82" s="239"/>
    </row>
    <row r="83" spans="1:10" hidden="1" x14ac:dyDescent="0.25">
      <c r="A83" s="815"/>
      <c r="B83" s="529"/>
      <c r="C83" s="529"/>
      <c r="D83" s="817"/>
      <c r="E83" s="529"/>
      <c r="F83" s="529"/>
      <c r="G83" s="230"/>
      <c r="H83" s="239"/>
      <c r="I83" s="237"/>
      <c r="J83" s="239"/>
    </row>
    <row r="84" spans="1:10" hidden="1" x14ac:dyDescent="0.25">
      <c r="A84" s="815"/>
      <c r="B84" s="529"/>
      <c r="C84" s="529"/>
      <c r="D84" s="817"/>
      <c r="E84" s="529"/>
      <c r="F84" s="529"/>
      <c r="G84" s="230"/>
      <c r="H84" s="239"/>
      <c r="I84" s="237"/>
      <c r="J84" s="239"/>
    </row>
    <row r="85" spans="1:10" hidden="1" x14ac:dyDescent="0.25">
      <c r="A85" s="815"/>
      <c r="B85" s="529"/>
      <c r="C85" s="529"/>
      <c r="D85" s="817"/>
      <c r="E85" s="529"/>
      <c r="F85" s="529"/>
      <c r="G85" s="230"/>
      <c r="H85" s="239"/>
      <c r="I85" s="237"/>
      <c r="J85" s="239"/>
    </row>
    <row r="86" spans="1:10" hidden="1" x14ac:dyDescent="0.25">
      <c r="A86" s="815"/>
      <c r="B86" s="529"/>
      <c r="C86" s="529"/>
      <c r="D86" s="817"/>
      <c r="E86" s="529"/>
      <c r="F86" s="529"/>
      <c r="G86" s="230"/>
      <c r="H86" s="239"/>
      <c r="I86" s="237"/>
      <c r="J86" s="239"/>
    </row>
    <row r="87" spans="1:10" hidden="1" x14ac:dyDescent="0.25">
      <c r="A87" s="815"/>
      <c r="B87" s="529"/>
      <c r="C87" s="529"/>
      <c r="D87" s="817"/>
      <c r="E87" s="529"/>
      <c r="F87" s="529"/>
      <c r="G87" s="230"/>
      <c r="H87" s="239"/>
      <c r="I87" s="237"/>
      <c r="J87" s="239"/>
    </row>
    <row r="88" spans="1:10" hidden="1" x14ac:dyDescent="0.25">
      <c r="A88" s="815"/>
      <c r="B88" s="529"/>
      <c r="C88" s="529"/>
      <c r="D88" s="817"/>
      <c r="E88" s="529"/>
      <c r="F88" s="529"/>
      <c r="G88" s="230"/>
      <c r="H88" s="239"/>
      <c r="I88" s="237"/>
      <c r="J88" s="239"/>
    </row>
    <row r="89" spans="1:10" hidden="1" x14ac:dyDescent="0.25">
      <c r="A89" s="815"/>
      <c r="B89" s="529"/>
      <c r="C89" s="529"/>
      <c r="D89" s="529"/>
      <c r="E89" s="529"/>
      <c r="F89" s="529"/>
      <c r="G89" s="230"/>
      <c r="H89" s="239"/>
      <c r="I89" s="237"/>
      <c r="J89" s="239"/>
    </row>
    <row r="90" spans="1:10" hidden="1" x14ac:dyDescent="0.25">
      <c r="A90" s="815"/>
      <c r="B90" s="529"/>
      <c r="C90" s="529"/>
      <c r="D90" s="529"/>
      <c r="E90" s="529"/>
      <c r="F90" s="529"/>
      <c r="G90" s="230"/>
      <c r="H90" s="239"/>
      <c r="I90" s="237"/>
      <c r="J90" s="239"/>
    </row>
    <row r="91" spans="1:10" ht="15.75" hidden="1" thickBot="1" x14ac:dyDescent="0.3">
      <c r="A91" s="816"/>
      <c r="B91" s="308"/>
      <c r="C91" s="308"/>
      <c r="D91" s="308"/>
      <c r="E91" s="308"/>
      <c r="F91" s="308"/>
      <c r="G91" s="218"/>
      <c r="H91" s="256"/>
      <c r="I91" s="339"/>
      <c r="J91" s="239"/>
    </row>
    <row r="92" spans="1:10" ht="15.75" thickBot="1" x14ac:dyDescent="0.3">
      <c r="A92" s="780" t="s">
        <v>67</v>
      </c>
      <c r="B92" s="728"/>
      <c r="C92" s="728"/>
      <c r="D92" s="728"/>
      <c r="E92" s="728"/>
      <c r="F92" s="728"/>
      <c r="G92" s="728"/>
      <c r="H92" s="372">
        <f>SUM(H77:H91)</f>
        <v>0</v>
      </c>
      <c r="I92" s="372">
        <f t="shared" ref="I92:J92" si="4">SUM(I77:I91)</f>
        <v>0</v>
      </c>
      <c r="J92" s="372">
        <f t="shared" si="4"/>
        <v>0</v>
      </c>
    </row>
    <row r="93" spans="1:10" ht="19.5" hidden="1" customHeight="1" x14ac:dyDescent="0.25">
      <c r="A93" s="795">
        <v>1</v>
      </c>
      <c r="B93" s="556" t="s">
        <v>29</v>
      </c>
      <c r="C93" s="90"/>
      <c r="D93" s="90"/>
      <c r="E93" s="19"/>
      <c r="F93" s="193"/>
      <c r="G93" s="30"/>
      <c r="H93" s="68"/>
      <c r="I93" s="39"/>
      <c r="J93" s="566"/>
    </row>
    <row r="94" spans="1:10" ht="15.75" hidden="1" thickBot="1" x14ac:dyDescent="0.3">
      <c r="A94" s="799"/>
      <c r="B94" s="557"/>
      <c r="C94" s="79"/>
      <c r="D94" s="79"/>
      <c r="E94" s="9"/>
      <c r="F94" s="22"/>
      <c r="G94" s="79"/>
      <c r="H94" s="79"/>
      <c r="I94" s="342"/>
      <c r="J94" s="260"/>
    </row>
    <row r="95" spans="1:10" ht="15.75" hidden="1" customHeight="1" thickBot="1" x14ac:dyDescent="0.3">
      <c r="A95" s="818">
        <v>2</v>
      </c>
      <c r="B95" s="629" t="s">
        <v>29</v>
      </c>
      <c r="C95" s="90"/>
      <c r="D95" s="90"/>
      <c r="E95" s="19"/>
      <c r="F95" s="193"/>
      <c r="G95" s="30"/>
      <c r="H95" s="68"/>
      <c r="I95" s="6"/>
      <c r="J95" s="38">
        <v>0</v>
      </c>
    </row>
    <row r="96" spans="1:10" ht="15.75" hidden="1" thickBot="1" x14ac:dyDescent="0.3">
      <c r="A96" s="819"/>
      <c r="B96" s="561"/>
      <c r="C96" s="79"/>
      <c r="D96" s="79"/>
      <c r="E96" s="9"/>
      <c r="F96" s="22"/>
      <c r="G96" s="79"/>
      <c r="H96" s="79"/>
      <c r="I96" s="40"/>
      <c r="J96" s="319"/>
    </row>
    <row r="97" spans="1:10" ht="15.75" hidden="1" thickBot="1" x14ac:dyDescent="0.3">
      <c r="A97" s="820"/>
      <c r="B97" s="562"/>
      <c r="C97" s="46"/>
      <c r="D97" s="21"/>
      <c r="E97" s="21"/>
      <c r="F97" s="7"/>
      <c r="G97" s="249"/>
      <c r="H97" s="94"/>
      <c r="I97" s="236"/>
      <c r="J97" s="94"/>
    </row>
    <row r="98" spans="1:10" ht="15" hidden="1" customHeight="1" x14ac:dyDescent="0.25">
      <c r="A98" s="818">
        <v>3</v>
      </c>
      <c r="B98" s="629" t="s">
        <v>29</v>
      </c>
      <c r="C98" s="90"/>
      <c r="D98" s="17"/>
      <c r="E98" s="90"/>
      <c r="F98" s="114"/>
      <c r="G98" s="30"/>
      <c r="H98" s="161"/>
      <c r="I98" s="559"/>
      <c r="J98" s="68"/>
    </row>
    <row r="99" spans="1:10" ht="15.75" hidden="1" thickBot="1" x14ac:dyDescent="0.3">
      <c r="A99" s="820"/>
      <c r="B99" s="630"/>
      <c r="C99" s="155"/>
      <c r="D99" s="6"/>
      <c r="E99" s="155"/>
      <c r="F99" s="9"/>
      <c r="G99" s="79"/>
      <c r="H99" s="79"/>
      <c r="I99" s="342"/>
      <c r="J99" s="260"/>
    </row>
    <row r="100" spans="1:10" ht="15" hidden="1" customHeight="1" x14ac:dyDescent="0.25">
      <c r="A100" s="825">
        <v>4</v>
      </c>
      <c r="B100" s="640" t="s">
        <v>29</v>
      </c>
      <c r="C100" s="17"/>
      <c r="D100" s="90"/>
      <c r="E100" s="17"/>
      <c r="F100" s="64"/>
      <c r="G100" s="23"/>
      <c r="H100" s="64"/>
      <c r="I100" s="27"/>
      <c r="J100" s="68">
        <v>0</v>
      </c>
    </row>
    <row r="101" spans="1:10" ht="15.75" hidden="1" thickBot="1" x14ac:dyDescent="0.3">
      <c r="A101" s="835"/>
      <c r="B101" s="641"/>
      <c r="C101" s="25"/>
      <c r="D101" s="155"/>
      <c r="E101" s="6"/>
      <c r="F101" s="65"/>
      <c r="G101" s="24"/>
      <c r="H101" s="24"/>
      <c r="I101" s="65"/>
      <c r="J101" s="155"/>
    </row>
    <row r="102" spans="1:10" ht="15.75" hidden="1" customHeight="1" x14ac:dyDescent="0.25">
      <c r="A102" s="829">
        <v>5</v>
      </c>
      <c r="B102" s="640" t="s">
        <v>29</v>
      </c>
      <c r="C102" s="90"/>
      <c r="D102" s="17"/>
      <c r="E102" s="90"/>
      <c r="F102" s="114"/>
      <c r="G102" s="30"/>
      <c r="H102" s="161"/>
      <c r="I102" s="383"/>
      <c r="J102" s="233"/>
    </row>
    <row r="103" spans="1:10" ht="15.75" hidden="1" customHeight="1" thickBot="1" x14ac:dyDescent="0.3">
      <c r="A103" s="830"/>
      <c r="B103" s="641"/>
      <c r="C103" s="155"/>
      <c r="D103" s="6"/>
      <c r="E103" s="155"/>
      <c r="F103" s="53"/>
      <c r="G103" s="24"/>
      <c r="H103" s="308"/>
      <c r="I103" s="188"/>
      <c r="J103" s="235"/>
    </row>
    <row r="104" spans="1:10" ht="15.75" hidden="1" customHeight="1" x14ac:dyDescent="0.25">
      <c r="A104" s="896">
        <v>6</v>
      </c>
      <c r="B104" s="645" t="s">
        <v>29</v>
      </c>
      <c r="C104" s="17"/>
      <c r="D104" s="90"/>
      <c r="E104" s="297"/>
      <c r="F104" s="193"/>
      <c r="G104" s="30"/>
      <c r="H104" s="233"/>
      <c r="I104" s="553"/>
      <c r="J104" s="291"/>
    </row>
    <row r="105" spans="1:10" ht="15.75" hidden="1" customHeight="1" thickBot="1" x14ac:dyDescent="0.3">
      <c r="A105" s="897"/>
      <c r="B105" s="646"/>
      <c r="C105" s="22"/>
      <c r="D105" s="79"/>
      <c r="E105" s="299"/>
      <c r="F105" s="45"/>
      <c r="G105" s="51"/>
      <c r="H105" s="188"/>
      <c r="I105" s="504"/>
      <c r="J105" s="529"/>
    </row>
    <row r="106" spans="1:10" ht="15.75" hidden="1" customHeight="1" thickBot="1" x14ac:dyDescent="0.3">
      <c r="A106" s="898">
        <v>6</v>
      </c>
      <c r="B106" s="641" t="s">
        <v>29</v>
      </c>
      <c r="C106" s="155"/>
      <c r="D106" s="6"/>
      <c r="E106" s="155"/>
      <c r="F106" s="132"/>
      <c r="G106" s="52"/>
      <c r="H106" s="168"/>
      <c r="I106" s="287"/>
      <c r="J106" s="235"/>
    </row>
    <row r="107" spans="1:10" ht="15.75" hidden="1" customHeight="1" thickBot="1" x14ac:dyDescent="0.3">
      <c r="A107" s="835"/>
      <c r="B107" s="641"/>
      <c r="C107" s="155"/>
      <c r="D107" s="6"/>
      <c r="E107" s="155"/>
      <c r="F107" s="22"/>
      <c r="G107" s="79"/>
      <c r="H107" s="79"/>
      <c r="I107" s="287"/>
      <c r="J107" s="235"/>
    </row>
    <row r="108" spans="1:10" ht="15.75" hidden="1" customHeight="1" x14ac:dyDescent="0.25">
      <c r="A108" s="825">
        <v>8</v>
      </c>
      <c r="B108" s="335" t="s">
        <v>29</v>
      </c>
      <c r="C108" s="90"/>
      <c r="D108" s="17"/>
      <c r="E108" s="90"/>
      <c r="F108" s="113"/>
      <c r="G108" s="23"/>
      <c r="H108" s="64"/>
      <c r="I108" s="230"/>
      <c r="J108" s="39"/>
    </row>
    <row r="109" spans="1:10" ht="15.75" hidden="1" customHeight="1" thickBot="1" x14ac:dyDescent="0.3">
      <c r="A109" s="835"/>
      <c r="B109" s="563"/>
      <c r="C109" s="155"/>
      <c r="D109" s="6"/>
      <c r="E109" s="155"/>
      <c r="F109" s="154"/>
      <c r="G109" s="20"/>
      <c r="H109" s="189"/>
      <c r="I109" s="230"/>
      <c r="J109" s="64"/>
    </row>
    <row r="110" spans="1:10" ht="15.75" hidden="1" customHeight="1" thickBot="1" x14ac:dyDescent="0.3">
      <c r="A110" s="826"/>
      <c r="B110" s="564"/>
      <c r="C110" s="155"/>
      <c r="D110" s="155"/>
      <c r="E110" s="8"/>
      <c r="F110" s="45"/>
      <c r="G110" s="20"/>
      <c r="H110" s="51"/>
      <c r="I110" s="230"/>
      <c r="J110" s="51"/>
    </row>
    <row r="111" spans="1:10" ht="15.75" hidden="1" customHeight="1" x14ac:dyDescent="0.25">
      <c r="A111" s="807">
        <v>9</v>
      </c>
      <c r="B111" s="629" t="s">
        <v>29</v>
      </c>
      <c r="C111" s="90"/>
      <c r="D111" s="17"/>
      <c r="E111" s="90"/>
      <c r="F111" s="64"/>
      <c r="G111" s="23"/>
      <c r="H111" s="64"/>
      <c r="I111" s="357"/>
      <c r="J111" s="308"/>
    </row>
    <row r="112" spans="1:10" ht="15.75" hidden="1" customHeight="1" thickBot="1" x14ac:dyDescent="0.3">
      <c r="A112" s="837"/>
      <c r="B112" s="630"/>
      <c r="C112" s="155"/>
      <c r="D112" s="6"/>
      <c r="E112" s="8"/>
      <c r="F112" s="457"/>
      <c r="G112" s="35"/>
      <c r="H112" s="189"/>
      <c r="I112" s="358"/>
      <c r="J112" s="64"/>
    </row>
    <row r="113" spans="1:13" ht="15.75" hidden="1" customHeight="1" x14ac:dyDescent="0.25">
      <c r="A113" s="807">
        <v>10</v>
      </c>
      <c r="B113" s="633" t="s">
        <v>29</v>
      </c>
      <c r="C113" s="90"/>
      <c r="D113" s="17"/>
      <c r="E113" s="90"/>
      <c r="F113" s="113"/>
      <c r="G113" s="23"/>
      <c r="H113" s="64"/>
      <c r="I113" s="68"/>
      <c r="J113" s="39"/>
    </row>
    <row r="114" spans="1:13" ht="15.75" hidden="1" customHeight="1" thickBot="1" x14ac:dyDescent="0.3">
      <c r="A114" s="805"/>
      <c r="B114" s="634"/>
      <c r="C114" s="155"/>
      <c r="D114" s="6"/>
      <c r="E114" s="155"/>
      <c r="F114" s="45"/>
      <c r="G114" s="35"/>
      <c r="H114" s="189"/>
      <c r="I114" s="342"/>
      <c r="J114" s="260"/>
    </row>
    <row r="115" spans="1:13" hidden="1" x14ac:dyDescent="0.25">
      <c r="A115" s="807">
        <v>5</v>
      </c>
      <c r="B115" s="315" t="s">
        <v>29</v>
      </c>
      <c r="C115" s="90"/>
      <c r="D115" s="17"/>
      <c r="E115" s="90"/>
      <c r="F115" s="113"/>
      <c r="G115" s="23"/>
      <c r="H115" s="64"/>
      <c r="I115" s="39"/>
      <c r="J115" s="68"/>
    </row>
    <row r="116" spans="1:13" ht="15.75" hidden="1" thickBot="1" x14ac:dyDescent="0.3">
      <c r="A116" s="837"/>
      <c r="B116" s="316"/>
      <c r="C116" s="92"/>
      <c r="D116" s="6"/>
      <c r="E116" s="155"/>
      <c r="F116" s="151"/>
      <c r="G116" s="23"/>
      <c r="H116" s="64"/>
      <c r="I116" s="64"/>
      <c r="J116" s="81"/>
    </row>
    <row r="117" spans="1:13" ht="15.75" hidden="1" customHeight="1" thickBot="1" x14ac:dyDescent="0.3">
      <c r="A117" s="837"/>
      <c r="B117" s="565"/>
      <c r="C117" s="155"/>
      <c r="D117" s="155"/>
      <c r="E117" s="155"/>
      <c r="F117" s="203"/>
      <c r="G117" s="24"/>
      <c r="H117" s="65"/>
      <c r="I117" s="65"/>
      <c r="J117" s="235"/>
    </row>
    <row r="118" spans="1:13" hidden="1" x14ac:dyDescent="0.25">
      <c r="A118" s="523">
        <v>6</v>
      </c>
      <c r="B118" s="315" t="s">
        <v>29</v>
      </c>
      <c r="C118" s="90"/>
      <c r="D118" s="17"/>
      <c r="E118" s="90"/>
      <c r="F118" s="113"/>
      <c r="G118" s="23"/>
      <c r="H118" s="64"/>
      <c r="I118" s="218"/>
      <c r="J118" s="68">
        <v>0</v>
      </c>
    </row>
    <row r="119" spans="1:13" ht="15.75" hidden="1" thickBot="1" x14ac:dyDescent="0.3">
      <c r="A119" s="532"/>
      <c r="B119" s="560"/>
      <c r="C119" s="617"/>
      <c r="D119" s="6"/>
      <c r="E119" s="155"/>
      <c r="F119" s="524"/>
      <c r="G119" s="529"/>
      <c r="H119" s="529"/>
      <c r="I119" s="71"/>
      <c r="J119" s="64">
        <v>0</v>
      </c>
    </row>
    <row r="120" spans="1:13" hidden="1" x14ac:dyDescent="0.25">
      <c r="A120" s="532"/>
      <c r="B120" s="316"/>
      <c r="C120" s="155"/>
      <c r="D120" s="6"/>
      <c r="E120" s="155"/>
      <c r="F120" s="524"/>
      <c r="G120" s="23"/>
      <c r="H120" s="64"/>
      <c r="I120" s="230"/>
      <c r="J120" s="64"/>
    </row>
    <row r="121" spans="1:13" hidden="1" x14ac:dyDescent="0.25">
      <c r="A121" s="532"/>
      <c r="B121" s="316"/>
      <c r="C121" s="155"/>
      <c r="D121" s="6"/>
      <c r="E121" s="155"/>
      <c r="F121" s="524"/>
      <c r="G121" s="23"/>
      <c r="H121" s="64"/>
      <c r="I121" s="230"/>
      <c r="J121" s="64"/>
    </row>
    <row r="122" spans="1:13" ht="15.75" hidden="1" thickBot="1" x14ac:dyDescent="0.3">
      <c r="A122" s="532"/>
      <c r="B122" s="316"/>
      <c r="C122" s="79"/>
      <c r="D122" s="22"/>
      <c r="E122" s="79"/>
      <c r="F122" s="496"/>
      <c r="G122" s="20"/>
      <c r="H122" s="51"/>
      <c r="I122" s="341"/>
      <c r="J122" s="64"/>
    </row>
    <row r="123" spans="1:13" x14ac:dyDescent="0.25">
      <c r="A123" s="540">
        <v>12</v>
      </c>
      <c r="B123" s="335" t="s">
        <v>29</v>
      </c>
      <c r="C123" s="90" t="s">
        <v>100</v>
      </c>
      <c r="D123" s="17" t="s">
        <v>75</v>
      </c>
      <c r="E123" s="90" t="s">
        <v>141</v>
      </c>
      <c r="F123" s="36" t="s">
        <v>238</v>
      </c>
      <c r="G123" s="23" t="s">
        <v>240</v>
      </c>
      <c r="H123" s="64">
        <v>649.14</v>
      </c>
      <c r="I123" s="218"/>
      <c r="J123" s="64"/>
    </row>
    <row r="124" spans="1:13" ht="15.75" thickBot="1" x14ac:dyDescent="0.3">
      <c r="A124" s="541"/>
      <c r="B124" s="527"/>
      <c r="C124" s="155" t="s">
        <v>142</v>
      </c>
      <c r="D124" s="6"/>
      <c r="E124" s="155"/>
      <c r="F124" s="89"/>
      <c r="G124" s="443"/>
      <c r="H124" s="64"/>
      <c r="I124" s="230"/>
      <c r="J124" s="64"/>
      <c r="M124" s="42"/>
    </row>
    <row r="125" spans="1:13" ht="15.75" hidden="1" thickBot="1" x14ac:dyDescent="0.3">
      <c r="A125" s="541"/>
      <c r="B125" s="528"/>
      <c r="C125" s="268"/>
      <c r="D125" s="155"/>
      <c r="E125" s="8"/>
      <c r="F125" s="115"/>
      <c r="G125" s="20"/>
      <c r="H125" s="51"/>
      <c r="I125" s="71"/>
      <c r="J125" s="51"/>
    </row>
    <row r="126" spans="1:13" ht="15.75" hidden="1" thickBot="1" x14ac:dyDescent="0.3">
      <c r="A126" s="526">
        <v>13</v>
      </c>
      <c r="B126" s="335" t="s">
        <v>29</v>
      </c>
      <c r="C126" s="90"/>
      <c r="D126" s="17"/>
      <c r="E126" s="90"/>
      <c r="F126" s="36"/>
      <c r="G126" s="49"/>
      <c r="H126" s="677"/>
      <c r="I126" s="357"/>
      <c r="J126" s="51"/>
    </row>
    <row r="127" spans="1:13" ht="15.75" hidden="1" thickBot="1" x14ac:dyDescent="0.3">
      <c r="A127" s="527"/>
      <c r="B127" s="528"/>
      <c r="C127" s="155"/>
      <c r="D127" s="6"/>
      <c r="E127" s="155"/>
      <c r="F127" s="496"/>
      <c r="G127" s="20"/>
      <c r="H127" s="188"/>
      <c r="I127" s="358"/>
      <c r="J127" s="188"/>
    </row>
    <row r="128" spans="1:13" hidden="1" x14ac:dyDescent="0.25">
      <c r="A128" s="526">
        <v>15</v>
      </c>
      <c r="B128" s="530" t="s">
        <v>29</v>
      </c>
      <c r="C128" s="6"/>
      <c r="D128" s="90"/>
      <c r="E128" s="6"/>
      <c r="F128" s="151"/>
      <c r="G128" s="23"/>
      <c r="H128" s="677"/>
      <c r="I128" s="68"/>
      <c r="J128" s="168"/>
    </row>
    <row r="129" spans="1:10" ht="15.75" hidden="1" thickBot="1" x14ac:dyDescent="0.3">
      <c r="A129" s="528"/>
      <c r="B129" s="273"/>
      <c r="C129" s="6"/>
      <c r="D129" s="155"/>
      <c r="E129" s="6"/>
      <c r="F129" s="670"/>
      <c r="G129" s="23"/>
      <c r="H129" s="64"/>
      <c r="I129" s="358"/>
      <c r="J129" s="369"/>
    </row>
    <row r="130" spans="1:10" hidden="1" x14ac:dyDescent="0.25">
      <c r="A130" s="526">
        <v>16</v>
      </c>
      <c r="B130" s="530" t="s">
        <v>29</v>
      </c>
      <c r="C130" s="90"/>
      <c r="D130" s="90"/>
      <c r="E130" s="19"/>
      <c r="F130" s="203"/>
      <c r="G130" s="24"/>
      <c r="H130" s="65"/>
      <c r="I130" s="358"/>
      <c r="J130" s="65"/>
    </row>
    <row r="131" spans="1:10" ht="15.75" hidden="1" thickBot="1" x14ac:dyDescent="0.3">
      <c r="A131" s="528"/>
      <c r="B131" s="273"/>
      <c r="C131" s="155"/>
      <c r="D131" s="155"/>
      <c r="E131" s="8"/>
      <c r="F131" s="79"/>
      <c r="G131" s="443"/>
      <c r="H131" s="529"/>
      <c r="I131" s="394"/>
      <c r="J131" s="64"/>
    </row>
    <row r="132" spans="1:10" hidden="1" x14ac:dyDescent="0.25">
      <c r="A132" s="526">
        <v>17</v>
      </c>
      <c r="B132" s="530" t="s">
        <v>29</v>
      </c>
      <c r="C132" s="90"/>
      <c r="D132" s="90"/>
      <c r="E132" s="90"/>
      <c r="F132" s="193"/>
      <c r="G132" s="30"/>
      <c r="H132" s="68"/>
      <c r="I132" s="394"/>
      <c r="J132" s="64"/>
    </row>
    <row r="133" spans="1:10" hidden="1" x14ac:dyDescent="0.25">
      <c r="A133" s="527"/>
      <c r="B133" s="191"/>
      <c r="C133" s="155"/>
      <c r="D133" s="155"/>
      <c r="E133" s="155"/>
      <c r="F133" s="151"/>
      <c r="G133" s="23"/>
      <c r="H133" s="64"/>
      <c r="I133" s="64"/>
      <c r="J133" s="94"/>
    </row>
    <row r="134" spans="1:10" hidden="1" x14ac:dyDescent="0.25">
      <c r="A134" s="527"/>
      <c r="B134" s="191"/>
      <c r="C134" s="155"/>
      <c r="D134" s="155"/>
      <c r="E134" s="155"/>
      <c r="F134" s="151"/>
      <c r="G134" s="23"/>
      <c r="H134" s="64"/>
      <c r="I134" s="394"/>
      <c r="J134" s="94"/>
    </row>
    <row r="135" spans="1:10" ht="15.75" hidden="1" thickBot="1" x14ac:dyDescent="0.3">
      <c r="A135" s="528"/>
      <c r="B135" s="273"/>
      <c r="C135" s="79"/>
      <c r="D135" s="79"/>
      <c r="E135" s="79"/>
      <c r="F135" s="189"/>
      <c r="G135" s="20"/>
      <c r="H135" s="235"/>
      <c r="I135" s="394"/>
      <c r="J135" s="94"/>
    </row>
    <row r="136" spans="1:10" hidden="1" x14ac:dyDescent="0.25">
      <c r="A136" s="527">
        <v>18</v>
      </c>
      <c r="B136" s="530" t="s">
        <v>29</v>
      </c>
      <c r="C136" s="19"/>
      <c r="D136" s="19"/>
      <c r="E136" s="90"/>
      <c r="F136" s="53"/>
      <c r="G136" s="24"/>
      <c r="H136" s="308"/>
      <c r="I136" s="328"/>
      <c r="J136" s="94"/>
    </row>
    <row r="137" spans="1:10" hidden="1" x14ac:dyDescent="0.25">
      <c r="A137" s="527"/>
      <c r="B137" s="191"/>
      <c r="C137" s="8"/>
      <c r="D137" s="8"/>
      <c r="E137" s="155"/>
      <c r="F137" s="151"/>
      <c r="G137" s="23"/>
      <c r="H137" s="529"/>
      <c r="I137" s="328"/>
      <c r="J137" s="94"/>
    </row>
    <row r="138" spans="1:10" hidden="1" x14ac:dyDescent="0.25">
      <c r="A138" s="527"/>
      <c r="B138" s="191"/>
      <c r="C138" s="155"/>
      <c r="D138" s="155"/>
      <c r="E138" s="155"/>
      <c r="F138" s="151"/>
      <c r="G138" s="23"/>
      <c r="H138" s="529"/>
      <c r="I138" s="328"/>
      <c r="J138" s="94"/>
    </row>
    <row r="139" spans="1:10" hidden="1" x14ac:dyDescent="0.25">
      <c r="A139" s="527"/>
      <c r="B139" s="191"/>
      <c r="C139" s="155"/>
      <c r="D139" s="155"/>
      <c r="E139" s="155"/>
      <c r="F139" s="151"/>
      <c r="G139" s="23"/>
      <c r="H139" s="529"/>
      <c r="I139" s="328"/>
      <c r="J139" s="94"/>
    </row>
    <row r="140" spans="1:10" hidden="1" x14ac:dyDescent="0.25">
      <c r="A140" s="527"/>
      <c r="B140" s="191"/>
      <c r="C140" s="155"/>
      <c r="D140" s="155"/>
      <c r="E140" s="155"/>
      <c r="F140" s="151"/>
      <c r="G140" s="23"/>
      <c r="H140" s="529"/>
      <c r="I140" s="328"/>
      <c r="J140" s="94"/>
    </row>
    <row r="141" spans="1:10" ht="15.75" hidden="1" thickBot="1" x14ac:dyDescent="0.3">
      <c r="A141" s="528"/>
      <c r="B141" s="273"/>
      <c r="C141" s="79"/>
      <c r="D141" s="79"/>
      <c r="E141" s="79"/>
      <c r="F141" s="154"/>
      <c r="G141" s="189"/>
      <c r="H141" s="189"/>
      <c r="I141" s="287"/>
      <c r="J141" s="94"/>
    </row>
    <row r="142" spans="1:10" x14ac:dyDescent="0.25">
      <c r="A142" s="857" t="s">
        <v>24</v>
      </c>
      <c r="B142" s="727"/>
      <c r="C142" s="727"/>
      <c r="D142" s="727"/>
      <c r="E142" s="727"/>
      <c r="F142" s="858"/>
      <c r="G142" s="858"/>
      <c r="H142" s="385">
        <f>SUM(H93:H136)</f>
        <v>649.14</v>
      </c>
      <c r="I142" s="385">
        <f>SUM(I93:I141)</f>
        <v>0</v>
      </c>
      <c r="J142" s="385">
        <f>SUM(J93:J141)</f>
        <v>0</v>
      </c>
    </row>
    <row r="143" spans="1:10" hidden="1" x14ac:dyDescent="0.25">
      <c r="A143" s="627">
        <v>1</v>
      </c>
      <c r="B143" s="789" t="s">
        <v>26</v>
      </c>
      <c r="C143" s="90"/>
      <c r="D143" s="17"/>
      <c r="E143" s="90"/>
      <c r="F143" s="637"/>
      <c r="G143" s="23"/>
      <c r="H143" s="639"/>
      <c r="I143" s="440"/>
      <c r="J143" s="592"/>
    </row>
    <row r="144" spans="1:10" ht="15.75" hidden="1" thickBot="1" x14ac:dyDescent="0.3">
      <c r="A144" s="635"/>
      <c r="B144" s="841"/>
      <c r="C144" s="155"/>
      <c r="D144" s="6"/>
      <c r="E144" s="8"/>
      <c r="F144" s="636"/>
      <c r="G144" s="636"/>
      <c r="H144" s="643"/>
      <c r="I144" s="643"/>
      <c r="J144" s="550"/>
    </row>
    <row r="145" spans="1:14" hidden="1" x14ac:dyDescent="0.25">
      <c r="A145" s="627">
        <v>2</v>
      </c>
      <c r="B145" s="789" t="s">
        <v>26</v>
      </c>
      <c r="C145" s="90"/>
      <c r="D145" s="17"/>
      <c r="E145" s="90"/>
      <c r="F145" s="36"/>
      <c r="G145" s="23"/>
      <c r="H145" s="64"/>
      <c r="I145" s="440"/>
      <c r="J145" s="592"/>
    </row>
    <row r="146" spans="1:14" ht="15.75" hidden="1" thickBot="1" x14ac:dyDescent="0.3">
      <c r="A146" s="635"/>
      <c r="B146" s="841"/>
      <c r="C146" s="92"/>
      <c r="D146" s="6"/>
      <c r="E146" s="155"/>
      <c r="F146" s="636"/>
      <c r="G146" s="636"/>
      <c r="H146" s="643"/>
      <c r="I146" s="643"/>
      <c r="J146" s="550"/>
    </row>
    <row r="147" spans="1:14" hidden="1" x14ac:dyDescent="0.25">
      <c r="A147" s="627">
        <v>3</v>
      </c>
      <c r="B147" s="789" t="s">
        <v>26</v>
      </c>
      <c r="C147" s="90"/>
      <c r="D147" s="17"/>
      <c r="E147" s="90"/>
      <c r="F147" s="61"/>
      <c r="G147" s="30"/>
      <c r="H147" s="161"/>
      <c r="I147" s="440"/>
      <c r="J147" s="592"/>
    </row>
    <row r="148" spans="1:14" ht="15.75" hidden="1" thickBot="1" x14ac:dyDescent="0.3">
      <c r="A148" s="635"/>
      <c r="B148" s="841"/>
      <c r="C148" s="79"/>
      <c r="D148" s="22"/>
      <c r="E148" s="79"/>
      <c r="F148" s="45"/>
      <c r="G148" s="20"/>
      <c r="H148" s="189"/>
      <c r="I148" s="643"/>
      <c r="J148" s="550"/>
    </row>
    <row r="149" spans="1:14" ht="15.75" hidden="1" thickBot="1" x14ac:dyDescent="0.3">
      <c r="A149" s="792">
        <v>4</v>
      </c>
      <c r="B149" s="790" t="s">
        <v>26</v>
      </c>
      <c r="C149" s="381"/>
      <c r="D149" s="155"/>
      <c r="E149" s="642"/>
      <c r="F149" s="632"/>
      <c r="G149" s="52"/>
      <c r="H149" s="453"/>
      <c r="I149" s="31"/>
      <c r="J149" s="453"/>
    </row>
    <row r="150" spans="1:14" ht="15.75" hidden="1" thickBot="1" x14ac:dyDescent="0.3">
      <c r="A150" s="799"/>
      <c r="B150" s="841"/>
      <c r="C150" s="381"/>
      <c r="D150" s="155"/>
      <c r="E150" s="268"/>
      <c r="F150" s="79"/>
      <c r="G150" s="251"/>
      <c r="H150" s="59"/>
      <c r="I150" s="338"/>
      <c r="J150" s="239"/>
    </row>
    <row r="151" spans="1:14" hidden="1" x14ac:dyDescent="0.25">
      <c r="A151" s="19">
        <v>5</v>
      </c>
      <c r="B151" s="789" t="s">
        <v>26</v>
      </c>
      <c r="C151" s="155"/>
      <c r="D151" s="6"/>
      <c r="E151" s="155"/>
      <c r="F151" s="638"/>
      <c r="G151" s="24"/>
      <c r="H151" s="308"/>
      <c r="I151" s="39"/>
      <c r="J151" s="256"/>
    </row>
    <row r="152" spans="1:14" ht="15.75" hidden="1" thickBot="1" x14ac:dyDescent="0.3">
      <c r="A152" s="8"/>
      <c r="B152" s="790"/>
      <c r="C152" s="155"/>
      <c r="D152" s="6"/>
      <c r="E152" s="155"/>
      <c r="F152" s="525"/>
      <c r="G152" s="63"/>
      <c r="H152" s="308"/>
      <c r="I152" s="308"/>
      <c r="J152" s="256"/>
    </row>
    <row r="153" spans="1:14" ht="15.75" hidden="1" thickBot="1" x14ac:dyDescent="0.3">
      <c r="A153" s="19">
        <v>6</v>
      </c>
      <c r="B153" s="831" t="s">
        <v>26</v>
      </c>
      <c r="C153" s="17"/>
      <c r="D153" s="90"/>
      <c r="E153" s="17"/>
      <c r="F153" s="309"/>
      <c r="G153" s="30"/>
      <c r="H153" s="579"/>
      <c r="I153" s="45"/>
      <c r="J153" s="256"/>
    </row>
    <row r="154" spans="1:14" hidden="1" x14ac:dyDescent="0.25">
      <c r="A154" s="8"/>
      <c r="B154" s="752"/>
      <c r="C154" s="6"/>
      <c r="D154" s="155"/>
      <c r="E154" s="6"/>
      <c r="F154" s="637"/>
      <c r="G154" s="23"/>
      <c r="H154" s="26"/>
      <c r="I154" s="32"/>
      <c r="J154" s="256"/>
    </row>
    <row r="155" spans="1:14" ht="15.75" hidden="1" thickBot="1" x14ac:dyDescent="0.3">
      <c r="A155" s="9"/>
      <c r="B155" s="626"/>
      <c r="C155" s="644"/>
      <c r="D155" s="79"/>
      <c r="E155" s="22"/>
      <c r="F155" s="496"/>
      <c r="G155" s="20"/>
      <c r="H155" s="50"/>
      <c r="I155" s="32"/>
      <c r="J155" s="256"/>
    </row>
    <row r="156" spans="1:14" ht="15.75" thickBot="1" x14ac:dyDescent="0.3">
      <c r="A156" s="62"/>
      <c r="B156" s="7"/>
      <c r="C156" s="7"/>
      <c r="D156" s="7"/>
      <c r="E156" s="7"/>
      <c r="F156" s="7"/>
      <c r="G156" s="353"/>
      <c r="H156" s="94"/>
      <c r="I156" s="339"/>
      <c r="J156" s="256"/>
      <c r="N156" s="42"/>
    </row>
    <row r="157" spans="1:14" ht="15.75" thickBot="1" x14ac:dyDescent="0.3">
      <c r="A157" s="780" t="s">
        <v>23</v>
      </c>
      <c r="B157" s="728"/>
      <c r="C157" s="728"/>
      <c r="D157" s="728"/>
      <c r="E157" s="728"/>
      <c r="F157" s="728"/>
      <c r="G157" s="806"/>
      <c r="H157" s="372">
        <f>SUM(H143:H156)</f>
        <v>0</v>
      </c>
      <c r="I157" s="372">
        <f t="shared" ref="I157:J157" si="5">SUM(I149:I156)</f>
        <v>0</v>
      </c>
      <c r="J157" s="372">
        <f t="shared" si="5"/>
        <v>0</v>
      </c>
    </row>
    <row r="158" spans="1:14" x14ac:dyDescent="0.25">
      <c r="A158" s="768">
        <v>1</v>
      </c>
      <c r="B158" s="851" t="s">
        <v>48</v>
      </c>
      <c r="C158" s="88" t="s">
        <v>100</v>
      </c>
      <c r="D158" s="17" t="s">
        <v>72</v>
      </c>
      <c r="E158" s="90" t="s">
        <v>105</v>
      </c>
      <c r="F158" s="723" t="s">
        <v>238</v>
      </c>
      <c r="G158" s="30" t="s">
        <v>241</v>
      </c>
      <c r="H158" s="84">
        <v>1298.28</v>
      </c>
      <c r="I158" s="551"/>
      <c r="J158" s="282"/>
    </row>
    <row r="159" spans="1:14" ht="15.75" thickBot="1" x14ac:dyDescent="0.3">
      <c r="A159" s="765"/>
      <c r="B159" s="899"/>
      <c r="C159" s="92" t="s">
        <v>106</v>
      </c>
      <c r="D159" s="6"/>
      <c r="E159" s="155"/>
      <c r="F159" s="637"/>
      <c r="G159" s="23"/>
      <c r="H159" s="26"/>
      <c r="I159" s="551"/>
      <c r="J159" s="240"/>
    </row>
    <row r="160" spans="1:14" ht="15.75" hidden="1" thickBot="1" x14ac:dyDescent="0.3">
      <c r="A160" s="631"/>
      <c r="B160" s="642"/>
      <c r="C160" s="25"/>
      <c r="D160" s="155"/>
      <c r="E160" s="6"/>
      <c r="F160" s="637"/>
      <c r="G160" s="23"/>
      <c r="H160" s="26"/>
      <c r="I160" s="360"/>
      <c r="J160" s="47"/>
    </row>
    <row r="161" spans="1:15" hidden="1" x14ac:dyDescent="0.25">
      <c r="A161" s="631"/>
      <c r="B161" s="848"/>
      <c r="C161" s="25"/>
      <c r="D161" s="642"/>
      <c r="E161" s="6"/>
      <c r="F161" s="637"/>
      <c r="G161" s="23"/>
      <c r="H161" s="26"/>
      <c r="I161" s="107"/>
      <c r="J161" s="238"/>
    </row>
    <row r="162" spans="1:15" ht="15.75" hidden="1" thickBot="1" x14ac:dyDescent="0.3">
      <c r="A162" s="628"/>
      <c r="B162" s="725"/>
      <c r="C162" s="28"/>
      <c r="D162" s="79"/>
      <c r="E162" s="22"/>
      <c r="F162" s="496"/>
      <c r="G162" s="20"/>
      <c r="H162" s="50"/>
      <c r="I162" s="278"/>
      <c r="J162" s="258"/>
    </row>
    <row r="163" spans="1:15" ht="15.75" hidden="1" thickBot="1" x14ac:dyDescent="0.3">
      <c r="A163" s="848">
        <v>2</v>
      </c>
      <c r="B163" s="900" t="s">
        <v>48</v>
      </c>
      <c r="C163" s="90"/>
      <c r="D163" s="17"/>
      <c r="E163" s="90"/>
      <c r="F163" s="146"/>
      <c r="G163" s="23"/>
      <c r="H163" s="47"/>
      <c r="I163" s="73"/>
      <c r="J163" s="531"/>
      <c r="O163" s="42"/>
    </row>
    <row r="164" spans="1:15" ht="15.75" hidden="1" thickBot="1" x14ac:dyDescent="0.3">
      <c r="A164" s="725"/>
      <c r="B164" s="854"/>
      <c r="C164" s="155"/>
      <c r="D164" s="6"/>
      <c r="E164" s="155"/>
      <c r="F164" s="148"/>
      <c r="G164" s="219"/>
      <c r="H164" s="261"/>
      <c r="I164" s="313"/>
      <c r="J164" s="240"/>
    </row>
    <row r="165" spans="1:15" hidden="1" x14ac:dyDescent="0.25">
      <c r="A165" s="842">
        <v>3</v>
      </c>
      <c r="B165" s="768" t="s">
        <v>48</v>
      </c>
      <c r="C165" s="155"/>
      <c r="D165" s="6"/>
      <c r="E165" s="155"/>
      <c r="F165" s="146"/>
      <c r="G165" s="23"/>
      <c r="H165" s="47"/>
      <c r="I165" s="253"/>
      <c r="J165" s="240"/>
    </row>
    <row r="166" spans="1:15" ht="15.75" hidden="1" thickBot="1" x14ac:dyDescent="0.3">
      <c r="A166" s="843"/>
      <c r="B166" s="765"/>
      <c r="C166" s="155"/>
      <c r="D166" s="6"/>
      <c r="E166" s="155"/>
      <c r="F166" s="146"/>
      <c r="G166" s="23"/>
      <c r="H166" s="26"/>
      <c r="I166" s="253"/>
      <c r="J166" s="240"/>
    </row>
    <row r="167" spans="1:15" ht="15.75" thickBot="1" x14ac:dyDescent="0.3">
      <c r="A167" s="844" t="s">
        <v>49</v>
      </c>
      <c r="B167" s="845"/>
      <c r="C167" s="845"/>
      <c r="D167" s="845"/>
      <c r="E167" s="845"/>
      <c r="F167" s="846"/>
      <c r="G167" s="846"/>
      <c r="H167" s="385">
        <f>SUM(H158:H166)</f>
        <v>1298.28</v>
      </c>
      <c r="I167" s="385">
        <f t="shared" ref="I167:J167" si="6">I158+I159+I160+I161+I165+I166</f>
        <v>0</v>
      </c>
      <c r="J167" s="385">
        <f t="shared" si="6"/>
        <v>0</v>
      </c>
    </row>
    <row r="168" spans="1:15" ht="15.75" thickBot="1" x14ac:dyDescent="0.3">
      <c r="A168" s="780" t="s">
        <v>19</v>
      </c>
      <c r="B168" s="728"/>
      <c r="C168" s="728"/>
      <c r="D168" s="728"/>
      <c r="E168" s="728"/>
      <c r="F168" s="728"/>
      <c r="G168" s="728"/>
      <c r="H168" s="372">
        <f>H28+H52+H69+H76+H142+H157+H167+H63+H92</f>
        <v>2271.9899999999998</v>
      </c>
      <c r="I168" s="372">
        <f>I28+I52+I69+I76+I142+I157+I167+I63</f>
        <v>0</v>
      </c>
      <c r="J168" s="372">
        <f>J28+J52+J69+J76+J142+J157+J167+J63+J92</f>
        <v>0</v>
      </c>
    </row>
  </sheetData>
  <mergeCells count="70">
    <mergeCell ref="A28:G28"/>
    <mergeCell ref="A77:A80"/>
    <mergeCell ref="E29:E30"/>
    <mergeCell ref="B33:B34"/>
    <mergeCell ref="A35:A36"/>
    <mergeCell ref="A52:G52"/>
    <mergeCell ref="A53:A54"/>
    <mergeCell ref="B55:B56"/>
    <mergeCell ref="B77:B80"/>
    <mergeCell ref="B57:B58"/>
    <mergeCell ref="B59:B60"/>
    <mergeCell ref="B61:B62"/>
    <mergeCell ref="A63:G63"/>
    <mergeCell ref="B35:B36"/>
    <mergeCell ref="B53:B54"/>
    <mergeCell ref="B29:B30"/>
    <mergeCell ref="A7:A8"/>
    <mergeCell ref="A18:A21"/>
    <mergeCell ref="B5:H5"/>
    <mergeCell ref="H7:H8"/>
    <mergeCell ref="B25:B27"/>
    <mergeCell ref="C26:C27"/>
    <mergeCell ref="G7:G8"/>
    <mergeCell ref="A22:A23"/>
    <mergeCell ref="B7:B8"/>
    <mergeCell ref="C7:C8"/>
    <mergeCell ref="D7:D8"/>
    <mergeCell ref="E7:E8"/>
    <mergeCell ref="B18:B21"/>
    <mergeCell ref="B22:B23"/>
    <mergeCell ref="A24:A27"/>
    <mergeCell ref="C29:C30"/>
    <mergeCell ref="A29:A30"/>
    <mergeCell ref="A67:A68"/>
    <mergeCell ref="A69:G69"/>
    <mergeCell ref="A70:A71"/>
    <mergeCell ref="B70:B75"/>
    <mergeCell ref="A76:G76"/>
    <mergeCell ref="A98:A99"/>
    <mergeCell ref="A100:A101"/>
    <mergeCell ref="A102:A103"/>
    <mergeCell ref="A81:A91"/>
    <mergeCell ref="D81:D88"/>
    <mergeCell ref="A92:G92"/>
    <mergeCell ref="A93:A94"/>
    <mergeCell ref="A95:A97"/>
    <mergeCell ref="A104:A105"/>
    <mergeCell ref="A106:A107"/>
    <mergeCell ref="A108:A110"/>
    <mergeCell ref="A165:A166"/>
    <mergeCell ref="A167:G167"/>
    <mergeCell ref="B158:B159"/>
    <mergeCell ref="B163:B164"/>
    <mergeCell ref="A157:G157"/>
    <mergeCell ref="A158:A159"/>
    <mergeCell ref="B161:B162"/>
    <mergeCell ref="A111:A112"/>
    <mergeCell ref="A168:G168"/>
    <mergeCell ref="A113:A114"/>
    <mergeCell ref="A115:A117"/>
    <mergeCell ref="A142:G142"/>
    <mergeCell ref="A149:A150"/>
    <mergeCell ref="B151:B152"/>
    <mergeCell ref="B165:B166"/>
    <mergeCell ref="B149:B150"/>
    <mergeCell ref="B153:B154"/>
    <mergeCell ref="A163:A164"/>
    <mergeCell ref="B143:B144"/>
    <mergeCell ref="B145:B146"/>
    <mergeCell ref="B147:B148"/>
  </mergeCells>
  <pageMargins left="0" right="0" top="0" bottom="0" header="0.3" footer="0.3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PENS40%CV </vt:lpstr>
      <vt:lpstr>UNICE </vt:lpstr>
      <vt:lpstr>Pens 50% </vt:lpstr>
      <vt:lpstr>Unice CV </vt:lpstr>
      <vt:lpstr>lista 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clarisa</dc:creator>
  <cp:lastModifiedBy>User</cp:lastModifiedBy>
  <cp:lastPrinted>2024-09-07T09:48:46Z</cp:lastPrinted>
  <dcterms:created xsi:type="dcterms:W3CDTF">2018-07-04T12:33:56Z</dcterms:created>
  <dcterms:modified xsi:type="dcterms:W3CDTF">2024-09-07T14:56:43Z</dcterms:modified>
</cp:coreProperties>
</file>